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BAAC\Desktop\ปรับปรุงสาขา66\"/>
    </mc:Choice>
  </mc:AlternateContent>
  <bookViews>
    <workbookView xWindow="0" yWindow="0" windowWidth="9090" windowHeight="7080" tabRatio="765" activeTab="3"/>
  </bookViews>
  <sheets>
    <sheet name="ปร.6" sheetId="71" r:id="rId1"/>
    <sheet name="ปร.5(ก)" sheetId="72" r:id="rId2"/>
    <sheet name="รวม" sheetId="48" r:id="rId3"/>
    <sheet name="งานปรับปรุง (ก,ข)" sheetId="106" r:id="rId4"/>
  </sheets>
  <externalReferences>
    <externalReference r:id="rId5"/>
  </externalReferences>
  <definedNames>
    <definedName name="_xlnm._FilterDatabase" localSheetId="2" hidden="1">รวม!#REF!</definedName>
    <definedName name="A" localSheetId="2">#REF!</definedName>
    <definedName name="A">#REF!</definedName>
    <definedName name="B">#REF!</definedName>
    <definedName name="bbb">[1]งานเพิ่ม!#REF!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">#REF!</definedName>
    <definedName name="_xlnm.Print_Area" localSheetId="1">'ปร.5(ก)'!$A$1:$G$37</definedName>
    <definedName name="_xlnm.Print_Area" localSheetId="0">ปร.6!$A$1:$E$35</definedName>
    <definedName name="_xlnm.Print_Area" localSheetId="2">รวม!$A$1:$J$31</definedName>
    <definedName name="_xlnm.Print_Titles" localSheetId="3">'งานปรับปรุง (ก,ข)'!$1:$7</definedName>
    <definedName name="_xlnm.Print_Titles" localSheetId="2">รวม!$1:$9</definedName>
    <definedName name="Z">#REF!</definedName>
    <definedName name="ก่อสร้างโรงรถ">#REF!</definedName>
    <definedName name="ก่อสร้างห้องน้ำ">#REF!</definedName>
    <definedName name="ชั้น2">#REF!</definedName>
    <definedName name="ตาข่ายกันนก">#REF!</definedName>
    <definedName name="บก">#REF!</definedName>
    <definedName name="บ้านพักเดี่ยว">#REF!</definedName>
    <definedName name="ป1ห้องเครื่องปั๊ม">#REF!</definedName>
    <definedName name="ประตูหน้าต่างอาคารห้องประชุม">#REF!</definedName>
    <definedName name="ประตูห้องน้ำลูกค้า">#REF!</definedName>
    <definedName name="ประตูห้องประชุม">#REF!</definedName>
    <definedName name="ปรับปรุงอาคารC">#REF!</definedName>
    <definedName name="ราว">#REF!</definedName>
    <definedName name="ราวกันตก">#REF!</definedName>
    <definedName name="ราวกันตกระเบียง">#REF!</definedName>
    <definedName name="ราวระเบียง">#REF!</definedName>
    <definedName name="โรงจอดรถ">#REF!</definedName>
    <definedName name="โรงรถ">#REF!</definedName>
    <definedName name="ส่นวที่2.">#REF!</definedName>
    <definedName name="ส่วน2">#REF!</definedName>
    <definedName name="ส่วนที่2">#REF!</definedName>
    <definedName name="ห้องเตรียมอาหาร">#REF!</definedName>
    <definedName name="ห้องน้ำ">#REF!</definedName>
  </definedNames>
  <calcPr calcId="152511"/>
</workbook>
</file>

<file path=xl/calcChain.xml><?xml version="1.0" encoding="utf-8"?>
<calcChain xmlns="http://schemas.openxmlformats.org/spreadsheetml/2006/main">
  <c r="A6" i="106" l="1"/>
  <c r="H56" i="106" l="1"/>
  <c r="I56" i="106"/>
  <c r="H55" i="106"/>
  <c r="I55" i="106"/>
  <c r="H53" i="106"/>
  <c r="I53" i="106"/>
  <c r="H52" i="106"/>
  <c r="I52" i="106"/>
  <c r="I48" i="106"/>
  <c r="I47" i="106"/>
  <c r="I44" i="106"/>
  <c r="I43" i="106"/>
  <c r="I45" i="106" s="1"/>
  <c r="F40" i="106"/>
  <c r="I40" i="106" s="1"/>
  <c r="I41" i="106" s="1"/>
  <c r="F22" i="72" l="1"/>
  <c r="D15" i="71" s="1"/>
  <c r="I51" i="106" l="1"/>
  <c r="I50" i="106"/>
  <c r="I49" i="106"/>
  <c r="I54" i="106" l="1"/>
  <c r="I57" i="106" s="1"/>
  <c r="I35" i="106"/>
  <c r="H35" i="106"/>
  <c r="I23" i="106"/>
  <c r="I24" i="106" s="1"/>
  <c r="I16" i="106"/>
  <c r="F13" i="106"/>
  <c r="I33" i="106" l="1"/>
  <c r="I32" i="106"/>
  <c r="I34" i="106"/>
  <c r="I31" i="106"/>
  <c r="I28" i="106"/>
  <c r="I30" i="106"/>
  <c r="I29" i="106"/>
  <c r="I13" i="106"/>
  <c r="I14" i="106" s="1"/>
  <c r="G6" i="106"/>
  <c r="A5" i="106"/>
  <c r="G4" i="106"/>
  <c r="A2" i="106"/>
  <c r="I26" i="106" l="1"/>
  <c r="I17" i="106"/>
  <c r="I20" i="106"/>
  <c r="I19" i="106"/>
  <c r="I18" i="106"/>
  <c r="I27" i="106"/>
  <c r="I36" i="106" l="1"/>
  <c r="I21" i="106"/>
  <c r="I37" i="106" s="1"/>
  <c r="G6" i="48"/>
  <c r="G4" i="48"/>
  <c r="A5" i="48"/>
  <c r="A2" i="48"/>
  <c r="C8" i="72"/>
  <c r="C5" i="72"/>
  <c r="A4" i="72"/>
  <c r="A3" i="72"/>
  <c r="A3" i="106" l="1"/>
  <c r="A4" i="106"/>
  <c r="A4" i="48"/>
  <c r="A3" i="48"/>
  <c r="D16" i="71" l="1"/>
  <c r="C18" i="71" l="1"/>
</calcChain>
</file>

<file path=xl/sharedStrings.xml><?xml version="1.0" encoding="utf-8"?>
<sst xmlns="http://schemas.openxmlformats.org/spreadsheetml/2006/main" count="204" uniqueCount="123">
  <si>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</si>
  <si>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</si>
  <si>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</si>
  <si>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</si>
  <si>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</si>
  <si>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</si>
  <si>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</si>
  <si>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ตร.ม.</t>
  </si>
  <si>
    <t>ม.</t>
  </si>
  <si>
    <t>ลำดับที่</t>
  </si>
  <si>
    <t>สรุป</t>
  </si>
  <si>
    <t>ค่างานต้นทุน</t>
  </si>
  <si>
    <t>FACTOR F</t>
  </si>
  <si>
    <t>เงื่อนไขการใช้ตาราง FACTOR F</t>
  </si>
  <si>
    <t>เงินล่วงหน้าจ่าย...........0........%</t>
  </si>
  <si>
    <t>เงินประกันผลงานหัก…….0…..%</t>
  </si>
  <si>
    <t>ภาษีมูลค่าเพิ่ม…….…7………….%</t>
  </si>
  <si>
    <t xml:space="preserve">แบบเลขที่  </t>
  </si>
  <si>
    <t>ค่าก่อสร้าง</t>
  </si>
  <si>
    <t>ส่วนที่ 1 ค่างานต้นทุน</t>
  </si>
  <si>
    <t>ส่วนที่ 1  ค่างานต้นทุน</t>
  </si>
  <si>
    <t>(ตัวอักษร)</t>
  </si>
  <si>
    <t xml:space="preserve">หน่วย : บาท  </t>
  </si>
  <si>
    <t>ข้อแนะนำในการเสนอราคาของผู้รับจ้าง</t>
  </si>
  <si>
    <t>1. บัญชีแสดงปริมาณวัสดุและราคาเป็นเอกสารใช้ประกอบในการประกวดราคา</t>
  </si>
  <si>
    <t>2. หากผู้รับจ้างเสนอราคาโดยคัดลอกจากราคากลางของธนาคารเมื่อเกิดปัญหาข้อขัดแย้งระหว่างแบบแปลนกับบัญชีปริมาณวัสดุและราคาเป็นความรับผิดชอบของผู้รับจ้าง</t>
  </si>
  <si>
    <t xml:space="preserve">   และให้ถือการพิจารณาวินิจฉัยของธนาคารเป็นที่สิ้นสุด โดยผู้รับจ้างไม่มีสิทธิเรียกร้องค่าเสียหายใดๆทั้งสิ้น</t>
  </si>
  <si>
    <t>3. ผู้รับจ้างต้องคิดราคาและเสนอปริมาณวัสดุและราคา ตามรายละเอียดที่ปรากฏอยู่ในรูปแบบและรายการให้ครบถ้วน เพื่อใช้เป็นข้อมูลประกอบในการประมาณราคา</t>
  </si>
  <si>
    <t xml:space="preserve">รวมค่าก่อสร้าง  </t>
  </si>
  <si>
    <t xml:space="preserve">   งานแก้ไขเพิ่ม-ลดของงานก่อสร้างโดยยึดถือจากราคาวัสดุและค่าแรงงานต่อหน่วยที่เสนอราคาไว้</t>
  </si>
  <si>
    <t>รวมค่าก่อสร้างทั้งโครงการ/งานก่อสร้าง</t>
  </si>
  <si>
    <t>ราคากลาง</t>
  </si>
  <si>
    <t>ค่าวัสดุและแรงงาน</t>
  </si>
  <si>
    <t>ก.</t>
  </si>
  <si>
    <t>-</t>
  </si>
  <si>
    <t>แบบแสดงรายการ ปริมาณงาน และราคา</t>
  </si>
  <si>
    <t>แบบเลขที่</t>
  </si>
  <si>
    <t>เมื่อวันที่</t>
  </si>
  <si>
    <t>ราคาต่อหน่วย</t>
  </si>
  <si>
    <t>จำนวนเงิน</t>
  </si>
  <si>
    <t>แบบสรุปราคากลางงานก่อสร้างอาคาร</t>
  </si>
  <si>
    <t>หน่วยงานเจ้าของโครงการ/งานก่อสร้าง    ธนาคารเพื่อการเกษตรและสหกรณ์การเกษตร</t>
  </si>
  <si>
    <t xml:space="preserve">แบบ ปร.4 และ ปร.5 ที่แนบ  </t>
  </si>
  <si>
    <t>มีจำนวน    2    ชุด</t>
  </si>
  <si>
    <t xml:space="preserve">คำนวณราคากลางเมื่อวันที่  </t>
  </si>
  <si>
    <t xml:space="preserve">                          ..………………………………………….......</t>
  </si>
  <si>
    <t xml:space="preserve">                  ประธานกรรมการกำหนดราคากลาง</t>
  </si>
  <si>
    <t xml:space="preserve">                  ..........................................................                                               .....................................................</t>
  </si>
  <si>
    <t>แบบสรุปค่าก่อสร้าง</t>
  </si>
  <si>
    <t>กลุ่มงาน/งาน</t>
  </si>
  <si>
    <t xml:space="preserve">แบบ ปร.4 ที่แนบ  </t>
  </si>
  <si>
    <t xml:space="preserve">                    กรรมการกำหนดราคากลาง                                                         กรรมการกำหนดราคากลาง</t>
  </si>
  <si>
    <t xml:space="preserve">                                                                            ..………………………………………….......</t>
  </si>
  <si>
    <t xml:space="preserve">                                                                           ประธานกรรมการกำหนดราคากลาง</t>
  </si>
  <si>
    <t xml:space="preserve">                                      ..........................................................                                               .....................................................</t>
  </si>
  <si>
    <t xml:space="preserve">                                         กรรมการกำหนดราคากลาง                                                         กรรมการกำหนดราคากลาง</t>
  </si>
  <si>
    <t>ดอกเบี้ยเงินกู้…….….7…………..%</t>
  </si>
  <si>
    <t>สถานที่ก่อสร้าง   สาขากำแพงเพชร  จังหวัดกำแพงเพชร</t>
  </si>
  <si>
    <t>รื้อพื้นกระเบื้องและทรายล้างเดิม</t>
  </si>
  <si>
    <t>รื้อขนไป</t>
  </si>
  <si>
    <t>งานพื้นและตกแต่งผิวพื้น</t>
  </si>
  <si>
    <t>กระเบื้องแกรนิตโต้ ขนาด 24x24 นิ้ว สีขาว ผิวขัดมัน</t>
  </si>
  <si>
    <t>รวมยาแนว</t>
  </si>
  <si>
    <t>กระเบื้องแกรนิตโต้ ขนาด 24x24 นิ้ว สีขาว ผิวหยาบ</t>
  </si>
  <si>
    <t>กระเบื้องแกรนิตโต้ ขนาด 24x24 นิ้ว สีครีม ผิวหยาบ</t>
  </si>
  <si>
    <t>จมูกบันไดอลูมิเนียม 6 ร่อง สีเงินด้าน</t>
  </si>
  <si>
    <t>เมตร</t>
  </si>
  <si>
    <t>อลูมิเนี่ยมแบบเหลี่ยมเข้ามุมกระเบื้อง 12 มม. สีเงินด้าน</t>
  </si>
  <si>
    <t>รวม งานพื้นและตกแต่งผิวพื้น</t>
  </si>
  <si>
    <t>งานพื้นผิวทรายล้าง</t>
  </si>
  <si>
    <t>ทรายล้างทำสีอ่อน เม็ดหินสีขาว #4</t>
  </si>
  <si>
    <t>รวมปูนทราย</t>
  </si>
  <si>
    <t>รวม งานพื้นผิวทรายล้าง</t>
  </si>
  <si>
    <t>งานระบบไฟฟ้า+คอมพิวเตอร์+โทรศัพท์</t>
  </si>
  <si>
    <t>ท่อ EMT ขนาด 1/2 นิ้ว</t>
  </si>
  <si>
    <t>ท่อน</t>
  </si>
  <si>
    <t>สายไฟ THW 2.5 mm.</t>
  </si>
  <si>
    <t>สายไฟ THW 4 mm.</t>
  </si>
  <si>
    <t>สาย LAN CAT6</t>
  </si>
  <si>
    <t>บล็อกลอย 2x4 นิ้ว</t>
  </si>
  <si>
    <t>อัน</t>
  </si>
  <si>
    <t>บล็อกฝัง 2x4 นิ้ว</t>
  </si>
  <si>
    <t>ปลั๊กราวน์คู่</t>
  </si>
  <si>
    <t>ปลั๊ก LAN แบบฝัง</t>
  </si>
  <si>
    <t>ปลั๊กโทรศัพท์ แบบฝัง</t>
  </si>
  <si>
    <t xml:space="preserve">เบ็ดเตล็ดอื่นๆ </t>
  </si>
  <si>
    <t>งาน</t>
  </si>
  <si>
    <t>รวม งานระบบไฟฟ้า+คอมพิวเตอร์+โทรศัพท์</t>
  </si>
  <si>
    <t>รื้อพื้นกระเบื้อง</t>
  </si>
  <si>
    <t>กระเบื้องแกรนิตโต้ ขนาด 24x24 นิ้ว สีขาว ผิดขัดมัน</t>
  </si>
  <si>
    <t>กระเบื้องเซรามิค ขนาด 8x8 นิ้ว สีขาวผิวหยาบ</t>
  </si>
  <si>
    <t>งานวางระบบท่อระบายอากาศ</t>
  </si>
  <si>
    <t>ท่อ PVC. ขนาด 1.5 นิ้ว</t>
  </si>
  <si>
    <t>ชั้น 13.5</t>
  </si>
  <si>
    <t>ท่อ PVC. ขนาด 2 นิ้ว</t>
  </si>
  <si>
    <t>ข้อต่ออุปกรณ์ท่อ</t>
  </si>
  <si>
    <t>ยึดท่อ</t>
  </si>
  <si>
    <t>ทดสอบระบบทำความสะอาด ทำสี ทำสัญลักษณ์ท่อ</t>
  </si>
  <si>
    <t>ตะแกรงดักกลิ่นสแตนเลส 2 นิ้ว</t>
  </si>
  <si>
    <t>ฝาปิดส้วมสแตนเลส 6 นิ้ว</t>
  </si>
  <si>
    <t>งานทำความสะอาดท่อระบายน้ำเดิม</t>
  </si>
  <si>
    <t>งานเบ็ดเตล็ดอื่น ๆ เก็บสีผนัง ฝ้าเพดาน</t>
  </si>
  <si>
    <t>ข.</t>
  </si>
  <si>
    <t>งานรื้อถอน</t>
  </si>
  <si>
    <t>รวม งานรื้อถอน</t>
  </si>
  <si>
    <t>รวม งานวางระบบท่อระบายอากาศ</t>
  </si>
  <si>
    <t>รวม งานปรับปรุงระบบห้องน้ำที่ทำการหน่วยอำเภอ</t>
  </si>
  <si>
    <t>รวม งานปรับปรุงปรับปรุงพื้อนกระเบื้อง พร้อมติดตั้งระบบไฟฟ้า คอมพิวเตอร์ โทรศัพท์</t>
  </si>
  <si>
    <t xml:space="preserve">  หมายเหตุ  กำหนดราคากลางตามหลักเกณฑ์การคำนวณราคากลางงานก่อสร้างอาคาร ตามประกาศคณะกรรมการราคากลางและขึ้นทะเบียนผู้ประกอบการ ตุลาคม 2560</t>
  </si>
  <si>
    <t>รวม (ก)</t>
  </si>
  <si>
    <t>รวม (ข)</t>
  </si>
  <si>
    <t>คอมพิวเตอร์ โทรศัพท์</t>
  </si>
  <si>
    <t xml:space="preserve">มีจำนวน   3  หน้า    </t>
  </si>
  <si>
    <t>……… เดือน  ……………………….  พ.ศ.  ………….</t>
  </si>
  <si>
    <t>งานปรับปรุงห้องน้ำที่ทำการหน่วยอำเภอ</t>
  </si>
  <si>
    <t xml:space="preserve">งานปรับปรุงพื้นกระเบื้อง พร้อมติดตั้งระบบไฟฟ้า </t>
  </si>
  <si>
    <t>งานปรับปรุงพื้นกระเบื้อง พร้อมติดตั้งระบบไฟฟ้า คอมพิวเตอร์ โทรศัพท์</t>
  </si>
  <si>
    <t>ชื่อโครงการ/งานก่อสร้าง    ปรับปรุงอาคารสาขากำแพงเพชร สำนักงาน ธ.ก.ส. จังหวัดกำแพงเพชร</t>
  </si>
  <si>
    <t>คำนวณราคากลางโดย    คณะกรรมการกำหนดราคากลาง คำสั่งที่ 38/2566 ลงวันที่ 10 ตุลาคม 2566</t>
  </si>
  <si>
    <t xml:space="preserve">                              ( นายสมเจตน์  ประจิตร )</t>
  </si>
  <si>
    <t xml:space="preserve">                      ( นายวราวุฒิ  นิลคล้าย )                                                         ( นางสาวนฤมล  มากสุวรรณ )         </t>
  </si>
  <si>
    <t xml:space="preserve">                                                                                 ( นายสมเจตน์  ประจิตร )</t>
  </si>
  <si>
    <t xml:space="preserve">                                          ( นายวราวุฒิ  นิลคล้าย )                                                         ( นางสาวนฤมล  มากสุวรรณ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</si>
</sst>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.0"/>
    <numFmt numFmtId="190" formatCode="_-* #,##0.0_-;\-* #,##0.0_-;_-* &quot;-&quot;??_-;_-@_-"/>
    <numFmt numFmtId="191" formatCode="_-* #,##0.0000_-;\-* #,##0.0000_-;_-* &quot;-&quot;??_-;_-@_-"/>
    <numFmt numFmtId="192" formatCode="0.0000"/>
    <numFmt numFmtId="193" formatCode="General_)"/>
    <numFmt numFmtId="194" formatCode="#,##0.000000&quot; &quot;"/>
    <numFmt numFmtId="195" formatCode="dd\-mm\-yy"/>
    <numFmt numFmtId="196" formatCode="#,###&quot;   &quot;"/>
    <numFmt numFmtId="197" formatCode="&quot;฿&quot;\t#,##0_);\(&quot;฿&quot;\t#,##0\)"/>
    <numFmt numFmtId="198" formatCode="\t0.00E+00"/>
    <numFmt numFmtId="199" formatCode="#,##0.0_);\(#,##0.0\)"/>
    <numFmt numFmtId="200" formatCode="_(&quot;$&quot;* #,##0.000_);_(&quot;$&quot;* \(#,##0.000\);_(&quot;$&quot;* &quot;-&quot;??_);_(@_)"/>
    <numFmt numFmtId="201" formatCode="0.0&quot;  &quot;"/>
    <numFmt numFmtId="202" formatCode="_-* #,##0.00000_-;\-* #,##0.00000_-;_-* &quot;-&quot;?????_-;_-@_-"/>
    <numFmt numFmtId="203" formatCode="m/d/yy\ hh:mm"/>
    <numFmt numFmtId="204" formatCode="_(&quot;$&quot;* #,##0.0000_);_(&quot;$&quot;* \(#,##0.0000\);_(&quot;$&quot;* &quot;-&quot;??_);_(@_)"/>
    <numFmt numFmtId="205" formatCode="\ว\ว\/\ด\ด\/\ป\ป"/>
    <numFmt numFmtId="206" formatCode="&quot;\&quot;#,##0;[Red]&quot;\&quot;\-#,##0"/>
    <numFmt numFmtId="207" formatCode="#,##0\ &quot;F&quot;;[Red]\-#,##0\ &quot;F&quot;"/>
  </numFmts>
  <fonts count="105">
    <font>
      <sz val="9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9"/>
      <name val="TH SarabunPSK"/>
      <family val="2"/>
    </font>
    <font>
      <b/>
      <sz val="9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b/>
      <sz val="16"/>
      <name val="Cordia New"/>
      <family val="2"/>
    </font>
    <font>
      <sz val="9"/>
      <name val="Arial"/>
      <family val="2"/>
    </font>
    <font>
      <sz val="14"/>
      <name val="SV Rojchana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Angsana New"/>
      <family val="1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b/>
      <sz val="11"/>
      <color indexed="9"/>
      <name val="Calibri"/>
      <family val="2"/>
      <charset val="222"/>
    </font>
    <font>
      <b/>
      <sz val="11"/>
      <color indexed="9"/>
      <name val="Tahoma"/>
      <family val="2"/>
    </font>
    <font>
      <sz val="11"/>
      <color indexed="52"/>
      <name val="Calibri"/>
      <family val="2"/>
      <charset val="222"/>
    </font>
    <font>
      <sz val="11"/>
      <color indexed="52"/>
      <name val="Tahoma"/>
      <family val="2"/>
    </font>
    <font>
      <sz val="11"/>
      <color indexed="20"/>
      <name val="Calibri"/>
      <family val="2"/>
      <charset val="222"/>
    </font>
    <font>
      <sz val="11"/>
      <color indexed="20"/>
      <name val="Tahoma"/>
      <family val="2"/>
    </font>
    <font>
      <b/>
      <sz val="11"/>
      <color indexed="63"/>
      <name val="Calibri"/>
      <family val="2"/>
      <charset val="222"/>
    </font>
    <font>
      <b/>
      <sz val="11"/>
      <color indexed="63"/>
      <name val="Tahoma"/>
      <family val="2"/>
    </font>
    <font>
      <b/>
      <sz val="11"/>
      <color indexed="52"/>
      <name val="Calibri"/>
      <family val="2"/>
      <charset val="222"/>
    </font>
    <font>
      <b/>
      <sz val="11"/>
      <color indexed="52"/>
      <name val="Tahoma"/>
      <family val="2"/>
    </font>
    <font>
      <sz val="11"/>
      <color indexed="10"/>
      <name val="Calibri"/>
      <family val="2"/>
      <charset val="222"/>
    </font>
    <font>
      <sz val="11"/>
      <color indexed="10"/>
      <name val="Tahoma"/>
      <family val="2"/>
    </font>
    <font>
      <i/>
      <sz val="11"/>
      <color indexed="23"/>
      <name val="Calibri"/>
      <family val="2"/>
      <charset val="222"/>
    </font>
    <font>
      <i/>
      <sz val="11"/>
      <color indexed="23"/>
      <name val="Tahoma"/>
      <family val="2"/>
    </font>
    <font>
      <b/>
      <sz val="18"/>
      <color indexed="56"/>
      <name val="Cambria"/>
      <family val="2"/>
      <charset val="222"/>
    </font>
    <font>
      <b/>
      <sz val="18"/>
      <color indexed="56"/>
      <name val="Tahoma"/>
      <family val="2"/>
    </font>
    <font>
      <sz val="11"/>
      <color indexed="17"/>
      <name val="Calibri"/>
      <family val="2"/>
      <charset val="222"/>
    </font>
    <font>
      <sz val="11"/>
      <color indexed="17"/>
      <name val="Tahoma"/>
      <family val="2"/>
    </font>
    <font>
      <sz val="11"/>
      <color indexed="62"/>
      <name val="Calibri"/>
      <family val="2"/>
      <charset val="222"/>
    </font>
    <font>
      <sz val="11"/>
      <color indexed="62"/>
      <name val="Tahoma"/>
      <family val="2"/>
    </font>
    <font>
      <sz val="11"/>
      <color indexed="60"/>
      <name val="Calibri"/>
      <family val="2"/>
      <charset val="222"/>
    </font>
    <font>
      <sz val="11"/>
      <color indexed="60"/>
      <name val="Tahoma"/>
      <family val="2"/>
    </font>
    <font>
      <b/>
      <sz val="11"/>
      <color indexed="8"/>
      <name val="Calibri"/>
      <family val="2"/>
      <charset val="222"/>
    </font>
    <font>
      <b/>
      <sz val="11"/>
      <color indexed="8"/>
      <name val="Tahoma"/>
      <family val="2"/>
    </font>
    <font>
      <b/>
      <sz val="15"/>
      <color indexed="56"/>
      <name val="Calibri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Calibri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Calibri"/>
      <family val="2"/>
      <charset val="222"/>
    </font>
    <font>
      <b/>
      <sz val="11"/>
      <color indexed="56"/>
      <name val="Tahoma"/>
      <family val="2"/>
    </font>
    <font>
      <sz val="14"/>
      <color indexed="8"/>
      <name val="BrowalliaUPC"/>
      <family val="2"/>
      <charset val="222"/>
    </font>
    <font>
      <sz val="14"/>
      <color indexed="8"/>
      <name val="TH SarabunPSK"/>
      <family val="2"/>
    </font>
    <font>
      <b/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sz val="14"/>
      <color rgb="FFFF0000"/>
      <name val="TH SarabunPSK"/>
      <family val="2"/>
    </font>
    <font>
      <b/>
      <sz val="16"/>
      <color rgb="FF0070C0"/>
      <name val="TH SarabunPSK"/>
      <family val="2"/>
    </font>
    <font>
      <sz val="14"/>
      <color rgb="FF0070C0"/>
      <name val="TH SarabunPSK"/>
      <family val="2"/>
    </font>
    <font>
      <u/>
      <sz val="9"/>
      <color theme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19"/>
      <name val="Calibri"/>
      <family val="2"/>
      <charset val="222"/>
    </font>
    <font>
      <sz val="16"/>
      <name val="AngsanaUPC"/>
      <family val="1"/>
      <charset val="222"/>
    </font>
    <font>
      <sz val="12.5"/>
      <name val="DilleniaUPC"/>
      <family val="1"/>
    </font>
    <font>
      <sz val="12"/>
      <name val="EucrosiaUPC"/>
      <family val="1"/>
      <charset val="222"/>
    </font>
    <font>
      <b/>
      <sz val="18"/>
      <color indexed="62"/>
      <name val="Cambri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6"/>
      <name val="Cordia New"/>
      <family val="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6"/>
      <color theme="1"/>
      <name val="Browallia New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theme="1"/>
      <name val="Tahom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708">
    <xf numFmtId="0" fontId="0" fillId="0" borderId="0"/>
    <xf numFmtId="0" fontId="14" fillId="0" borderId="0">
      <alignment vertical="center"/>
    </xf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6" fontId="15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0" borderId="0"/>
    <xf numFmtId="0" fontId="20" fillId="0" borderId="0"/>
    <xf numFmtId="9" fontId="2" fillId="2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21" fillId="18" borderId="1">
      <alignment horizontal="centerContinuous" vertical="top"/>
    </xf>
    <xf numFmtId="0" fontId="21" fillId="18" borderId="1">
      <alignment horizontal="centerContinuous" vertical="top"/>
    </xf>
    <xf numFmtId="0" fontId="21" fillId="18" borderId="1">
      <alignment horizontal="centerContinuous" vertical="top"/>
    </xf>
    <xf numFmtId="0" fontId="21" fillId="18" borderId="1">
      <alignment horizontal="centerContinuous" vertical="top"/>
    </xf>
    <xf numFmtId="0" fontId="21" fillId="18" borderId="1">
      <alignment horizontal="centerContinuous" vertical="top"/>
    </xf>
    <xf numFmtId="0" fontId="2" fillId="0" borderId="0" applyFill="0" applyBorder="0" applyAlignment="0"/>
    <xf numFmtId="199" fontId="16" fillId="0" borderId="0" applyFill="0" applyBorder="0" applyAlignment="0"/>
    <xf numFmtId="0" fontId="22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01" fontId="17" fillId="0" borderId="0" applyFill="0" applyBorder="0" applyAlignment="0"/>
    <xf numFmtId="201" fontId="17" fillId="0" borderId="0" applyFill="0" applyBorder="0" applyAlignment="0"/>
    <xf numFmtId="199" fontId="16" fillId="0" borderId="0" applyFill="0" applyBorder="0" applyAlignment="0"/>
    <xf numFmtId="43" fontId="2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1" fillId="18" borderId="1">
      <alignment horizontal="centerContinuous" vertical="top"/>
    </xf>
    <xf numFmtId="199" fontId="16" fillId="0" borderId="0" applyFont="0" applyFill="0" applyBorder="0" applyAlignment="0" applyProtection="0"/>
    <xf numFmtId="14" fontId="24" fillId="0" borderId="0" applyFill="0" applyBorder="0" applyAlignment="0"/>
    <xf numFmtId="15" fontId="25" fillId="24" borderId="0">
      <alignment horizontal="centerContinuous"/>
    </xf>
    <xf numFmtId="200" fontId="15" fillId="0" borderId="0" applyFill="0" applyBorder="0" applyAlignment="0"/>
    <xf numFmtId="200" fontId="15" fillId="0" borderId="0" applyFill="0" applyBorder="0" applyAlignment="0"/>
    <xf numFmtId="199" fontId="16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01" fontId="17" fillId="0" borderId="0" applyFill="0" applyBorder="0" applyAlignment="0"/>
    <xf numFmtId="201" fontId="17" fillId="0" borderId="0" applyFill="0" applyBorder="0" applyAlignment="0"/>
    <xf numFmtId="199" fontId="16" fillId="0" borderId="0" applyFill="0" applyBorder="0" applyAlignment="0"/>
    <xf numFmtId="38" fontId="26" fillId="18" borderId="0" applyNumberFormat="0" applyBorder="0" applyAlignment="0" applyProtection="0"/>
    <xf numFmtId="0" fontId="27" fillId="0" borderId="4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7" fillId="0" borderId="5">
      <alignment horizontal="left" vertical="center"/>
    </xf>
    <xf numFmtId="0" fontId="27" fillId="0" borderId="5">
      <alignment horizontal="left" vertical="center"/>
    </xf>
    <xf numFmtId="0" fontId="27" fillId="0" borderId="5">
      <alignment horizontal="left" vertical="center"/>
    </xf>
    <xf numFmtId="0" fontId="75" fillId="0" borderId="0" applyNumberFormat="0" applyFill="0" applyBorder="0" applyAlignment="0" applyProtection="0"/>
    <xf numFmtId="10" fontId="26" fillId="25" borderId="9" applyNumberFormat="0" applyBorder="0" applyAlignment="0" applyProtection="0"/>
    <xf numFmtId="10" fontId="26" fillId="25" borderId="9" applyNumberFormat="0" applyBorder="0" applyAlignment="0" applyProtection="0"/>
    <xf numFmtId="10" fontId="26" fillId="25" borderId="9" applyNumberFormat="0" applyBorder="0" applyAlignment="0" applyProtection="0"/>
    <xf numFmtId="10" fontId="26" fillId="25" borderId="9" applyNumberFormat="0" applyBorder="0" applyAlignment="0" applyProtection="0"/>
    <xf numFmtId="200" fontId="15" fillId="0" borderId="0" applyFill="0" applyBorder="0" applyAlignment="0"/>
    <xf numFmtId="200" fontId="15" fillId="0" borderId="0" applyFill="0" applyBorder="0" applyAlignment="0"/>
    <xf numFmtId="199" fontId="16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01" fontId="17" fillId="0" borderId="0" applyFill="0" applyBorder="0" applyAlignment="0"/>
    <xf numFmtId="201" fontId="17" fillId="0" borderId="0" applyFill="0" applyBorder="0" applyAlignment="0"/>
    <xf numFmtId="199" fontId="16" fillId="0" borderId="0" applyFill="0" applyBorder="0" applyAlignment="0"/>
    <xf numFmtId="202" fontId="15" fillId="0" borderId="0"/>
    <xf numFmtId="202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8" fillId="0" borderId="0" applyFont="0" applyFill="0" applyBorder="0" applyAlignment="0" applyProtection="0"/>
    <xf numFmtId="200" fontId="1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200" fontId="15" fillId="0" borderId="0" applyFill="0" applyBorder="0" applyAlignment="0"/>
    <xf numFmtId="200" fontId="15" fillId="0" borderId="0" applyFill="0" applyBorder="0" applyAlignment="0"/>
    <xf numFmtId="199" fontId="16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01" fontId="17" fillId="0" borderId="0" applyFill="0" applyBorder="0" applyAlignment="0"/>
    <xf numFmtId="201" fontId="17" fillId="0" borderId="0" applyFill="0" applyBorder="0" applyAlignment="0"/>
    <xf numFmtId="199" fontId="16" fillId="0" borderId="0" applyFill="0" applyBorder="0" applyAlignment="0"/>
    <xf numFmtId="0" fontId="29" fillId="2" borderId="0"/>
    <xf numFmtId="49" fontId="24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0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4" fillId="9" borderId="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6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23" borderId="3" applyNumberFormat="0" applyAlignment="0" applyProtection="0"/>
    <xf numFmtId="0" fontId="36" fillId="23" borderId="3" applyNumberFormat="0" applyAlignment="0" applyProtection="0"/>
    <xf numFmtId="0" fontId="37" fillId="23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0" applyNumberFormat="0" applyFill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5" borderId="0" applyNumberFormat="0" applyBorder="0" applyAlignment="0" applyProtection="0"/>
    <xf numFmtId="0" fontId="6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3" fillId="9" borderId="12" applyNumberFormat="0" applyAlignment="0" applyProtection="0"/>
    <xf numFmtId="0" fontId="43" fillId="9" borderId="12" applyNumberFormat="0" applyAlignment="0" applyProtection="0"/>
    <xf numFmtId="0" fontId="43" fillId="9" borderId="12" applyNumberFormat="0" applyAlignment="0" applyProtection="0"/>
    <xf numFmtId="0" fontId="43" fillId="9" borderId="12" applyNumberFormat="0" applyAlignment="0" applyProtection="0"/>
    <xf numFmtId="0" fontId="43" fillId="9" borderId="12" applyNumberFormat="0" applyAlignment="0" applyProtection="0"/>
    <xf numFmtId="0" fontId="43" fillId="9" borderId="12" applyNumberFormat="0" applyAlignment="0" applyProtection="0"/>
    <xf numFmtId="0" fontId="43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42" fillId="9" borderId="12" applyNumberForma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3" fillId="27" borderId="11" applyNumberFormat="0" applyFont="0" applyAlignment="0" applyProtection="0"/>
    <xf numFmtId="0" fontId="13" fillId="27" borderId="11" applyNumberFormat="0" applyFont="0" applyAlignment="0" applyProtection="0"/>
    <xf numFmtId="0" fontId="13" fillId="27" borderId="11" applyNumberFormat="0" applyFont="0" applyAlignment="0" applyProtection="0"/>
    <xf numFmtId="0" fontId="13" fillId="27" borderId="11" applyNumberFormat="0" applyFont="0" applyAlignment="0" applyProtection="0"/>
    <xf numFmtId="0" fontId="13" fillId="27" borderId="11" applyNumberFormat="0" applyFont="0" applyAlignment="0" applyProtection="0"/>
    <xf numFmtId="0" fontId="13" fillId="27" borderId="11" applyNumberFormat="0" applyFont="0" applyAlignment="0" applyProtection="0"/>
    <xf numFmtId="0" fontId="13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11" fillId="27" borderId="11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1" fillId="0" borderId="6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65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27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4" borderId="0" applyNumberFormat="0" applyBorder="0" applyAlignment="0" applyProtection="0"/>
    <xf numFmtId="0" fontId="31" fillId="7" borderId="0" applyNumberFormat="0" applyBorder="0" applyAlignment="0" applyProtection="0"/>
    <xf numFmtId="0" fontId="31" fillId="27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6" borderId="0" applyNumberFormat="0" applyBorder="0" applyAlignment="0" applyProtection="0"/>
    <xf numFmtId="0" fontId="76" fillId="10" borderId="0" applyNumberFormat="0" applyBorder="0" applyAlignment="0" applyProtection="0"/>
    <xf numFmtId="0" fontId="76" fillId="13" borderId="0" applyNumberFormat="0" applyBorder="0" applyAlignment="0" applyProtection="0"/>
    <xf numFmtId="0" fontId="33" fillId="7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77" fillId="14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40" fillId="6" borderId="0" applyNumberFormat="0" applyBorder="0" applyAlignment="0" applyProtection="0"/>
    <xf numFmtId="205" fontId="17" fillId="0" borderId="0" applyFill="0" applyBorder="0" applyAlignment="0"/>
    <xf numFmtId="0" fontId="78" fillId="30" borderId="2" applyNumberFormat="0" applyAlignment="0" applyProtection="0"/>
    <xf numFmtId="0" fontId="36" fillId="23" borderId="3" applyNumberFormat="0" applyAlignment="0" applyProtection="0"/>
    <xf numFmtId="20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7" fillId="0" borderId="0" applyFill="0" applyBorder="0" applyAlignment="0"/>
    <xf numFmtId="205" fontId="17" fillId="0" borderId="0" applyFill="0" applyBorder="0" applyAlignment="0"/>
    <xf numFmtId="0" fontId="48" fillId="0" borderId="0" applyNumberFormat="0" applyFill="0" applyBorder="0" applyAlignment="0" applyProtection="0"/>
    <xf numFmtId="0" fontId="52" fillId="7" borderId="0" applyNumberFormat="0" applyBorder="0" applyAlignment="0" applyProtection="0"/>
    <xf numFmtId="0" fontId="79" fillId="0" borderId="58" applyNumberFormat="0" applyFill="0" applyAlignment="0" applyProtection="0"/>
    <xf numFmtId="0" fontId="80" fillId="0" borderId="59" applyNumberFormat="0" applyFill="0" applyAlignment="0" applyProtection="0"/>
    <xf numFmtId="0" fontId="81" fillId="0" borderId="60" applyNumberFormat="0" applyFill="0" applyAlignment="0" applyProtection="0"/>
    <xf numFmtId="0" fontId="81" fillId="0" borderId="0" applyNumberFormat="0" applyFill="0" applyBorder="0" applyAlignment="0" applyProtection="0"/>
    <xf numFmtId="0" fontId="54" fillId="26" borderId="2" applyNumberFormat="0" applyAlignment="0" applyProtection="0"/>
    <xf numFmtId="0" fontId="54" fillId="26" borderId="2" applyNumberFormat="0" applyAlignment="0" applyProtection="0"/>
    <xf numFmtId="205" fontId="17" fillId="0" borderId="0" applyFill="0" applyBorder="0" applyAlignment="0"/>
    <xf numFmtId="205" fontId="17" fillId="0" borderId="0" applyFill="0" applyBorder="0" applyAlignment="0"/>
    <xf numFmtId="0" fontId="46" fillId="0" borderId="61" applyNumberFormat="0" applyFill="0" applyAlignment="0" applyProtection="0"/>
    <xf numFmtId="0" fontId="82" fillId="26" borderId="0" applyNumberFormat="0" applyBorder="0" applyAlignment="0" applyProtection="0"/>
    <xf numFmtId="207" fontId="22" fillId="0" borderId="0"/>
    <xf numFmtId="0" fontId="83" fillId="0" borderId="0"/>
    <xf numFmtId="0" fontId="13" fillId="0" borderId="0"/>
    <xf numFmtId="0" fontId="11" fillId="0" borderId="0"/>
    <xf numFmtId="3" fontId="84" fillId="0" borderId="0"/>
    <xf numFmtId="0" fontId="76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85" fillId="27" borderId="11" applyNumberFormat="0" applyFont="0" applyAlignment="0" applyProtection="0"/>
    <xf numFmtId="0" fontId="42" fillId="30" borderId="12" applyNumberFormat="0" applyAlignment="0" applyProtection="0"/>
    <xf numFmtId="205" fontId="17" fillId="0" borderId="0" applyFill="0" applyBorder="0" applyAlignment="0"/>
    <xf numFmtId="205" fontId="17" fillId="0" borderId="0" applyFill="0" applyBorder="0" applyAlignment="0"/>
    <xf numFmtId="0" fontId="86" fillId="0" borderId="0" applyNumberFormat="0" applyFill="0" applyBorder="0" applyAlignment="0" applyProtection="0"/>
    <xf numFmtId="0" fontId="58" fillId="0" borderId="62" applyNumberFormat="0" applyFill="0" applyAlignment="0" applyProtection="0"/>
    <xf numFmtId="0" fontId="46" fillId="0" borderId="0" applyNumberFormat="0" applyFill="0" applyBorder="0" applyAlignment="0" applyProtection="0"/>
    <xf numFmtId="0" fontId="87" fillId="9" borderId="2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23" borderId="3" applyNumberFormat="0" applyAlignment="0" applyProtection="0"/>
    <xf numFmtId="0" fontId="93" fillId="0" borderId="10" applyNumberFormat="0" applyFill="0" applyAlignment="0" applyProtection="0"/>
    <xf numFmtId="0" fontId="94" fillId="5" borderId="0" applyNumberForma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5" fillId="0" borderId="0"/>
    <xf numFmtId="0" fontId="95" fillId="0" borderId="0"/>
    <xf numFmtId="0" fontId="95" fillId="0" borderId="0"/>
    <xf numFmtId="0" fontId="96" fillId="8" borderId="2" applyNumberFormat="0" applyAlignment="0" applyProtection="0"/>
    <xf numFmtId="0" fontId="97" fillId="26" borderId="0" applyNumberFormat="0" applyBorder="0" applyAlignment="0" applyProtection="0"/>
    <xf numFmtId="9" fontId="76" fillId="0" borderId="0" applyFont="0" applyFill="0" applyBorder="0" applyAlignment="0" applyProtection="0"/>
    <xf numFmtId="0" fontId="98" fillId="0" borderId="13" applyNumberFormat="0" applyFill="0" applyAlignment="0" applyProtection="0"/>
    <xf numFmtId="0" fontId="99" fillId="4" borderId="0" applyNumberFormat="0" applyBorder="0" applyAlignment="0" applyProtection="0"/>
    <xf numFmtId="0" fontId="22" fillId="0" borderId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22" borderId="0" applyNumberFormat="0" applyBorder="0" applyAlignment="0" applyProtection="0"/>
    <xf numFmtId="0" fontId="100" fillId="9" borderId="12" applyNumberFormat="0" applyAlignment="0" applyProtection="0"/>
    <xf numFmtId="0" fontId="90" fillId="27" borderId="11" applyNumberFormat="0" applyFont="0" applyAlignment="0" applyProtection="0"/>
    <xf numFmtId="0" fontId="101" fillId="0" borderId="6" applyNumberFormat="0" applyFill="0" applyAlignment="0" applyProtection="0"/>
    <xf numFmtId="0" fontId="102" fillId="0" borderId="7" applyNumberFormat="0" applyFill="0" applyAlignment="0" applyProtection="0"/>
    <xf numFmtId="0" fontId="103" fillId="0" borderId="8" applyNumberFormat="0" applyFill="0" applyAlignment="0" applyProtection="0"/>
    <xf numFmtId="0" fontId="103" fillId="0" borderId="0" applyNumberFormat="0" applyFill="0" applyBorder="0" applyAlignment="0" applyProtection="0"/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65">
      <alignment horizontal="left" vertical="center"/>
    </xf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5" fillId="9" borderId="66" applyNumberFormat="0" applyAlignment="0" applyProtection="0"/>
    <xf numFmtId="0" fontId="45" fillId="9" borderId="66" applyNumberFormat="0" applyAlignment="0" applyProtection="0"/>
    <xf numFmtId="0" fontId="45" fillId="9" borderId="66" applyNumberFormat="0" applyAlignment="0" applyProtection="0"/>
    <xf numFmtId="0" fontId="45" fillId="9" borderId="66" applyNumberFormat="0" applyAlignment="0" applyProtection="0"/>
    <xf numFmtId="0" fontId="45" fillId="9" borderId="66" applyNumberFormat="0" applyAlignment="0" applyProtection="0"/>
    <xf numFmtId="0" fontId="45" fillId="9" borderId="66" applyNumberFormat="0" applyAlignment="0" applyProtection="0"/>
    <xf numFmtId="0" fontId="45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4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4" fillId="9" borderId="66" applyNumberFormat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9" fillId="0" borderId="67" applyNumberFormat="0" applyFill="0" applyAlignment="0" applyProtection="0"/>
    <xf numFmtId="0" fontId="59" fillId="0" borderId="67" applyNumberFormat="0" applyFill="0" applyAlignment="0" applyProtection="0"/>
    <xf numFmtId="0" fontId="59" fillId="0" borderId="67" applyNumberFormat="0" applyFill="0" applyAlignment="0" applyProtection="0"/>
    <xf numFmtId="0" fontId="59" fillId="0" borderId="67" applyNumberFormat="0" applyFill="0" applyAlignment="0" applyProtection="0"/>
    <xf numFmtId="0" fontId="59" fillId="0" borderId="67" applyNumberFormat="0" applyFill="0" applyAlignment="0" applyProtection="0"/>
    <xf numFmtId="0" fontId="59" fillId="0" borderId="67" applyNumberFormat="0" applyFill="0" applyAlignment="0" applyProtection="0"/>
    <xf numFmtId="0" fontId="59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58" fillId="0" borderId="67" applyNumberFormat="0" applyFill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3" fillId="9" borderId="68" applyNumberFormat="0" applyAlignment="0" applyProtection="0"/>
    <xf numFmtId="0" fontId="43" fillId="9" borderId="68" applyNumberFormat="0" applyAlignment="0" applyProtection="0"/>
    <xf numFmtId="0" fontId="43" fillId="9" borderId="68" applyNumberFormat="0" applyAlignment="0" applyProtection="0"/>
    <xf numFmtId="0" fontId="43" fillId="9" borderId="68" applyNumberFormat="0" applyAlignment="0" applyProtection="0"/>
    <xf numFmtId="0" fontId="43" fillId="9" borderId="68" applyNumberFormat="0" applyAlignment="0" applyProtection="0"/>
    <xf numFmtId="0" fontId="43" fillId="9" borderId="68" applyNumberFormat="0" applyAlignment="0" applyProtection="0"/>
    <xf numFmtId="0" fontId="43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42" fillId="9" borderId="68" applyNumberForma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3" fillId="27" borderId="69" applyNumberFormat="0" applyFont="0" applyAlignment="0" applyProtection="0"/>
    <xf numFmtId="0" fontId="13" fillId="27" borderId="69" applyNumberFormat="0" applyFont="0" applyAlignment="0" applyProtection="0"/>
    <xf numFmtId="0" fontId="13" fillId="27" borderId="69" applyNumberFormat="0" applyFont="0" applyAlignment="0" applyProtection="0"/>
    <xf numFmtId="0" fontId="13" fillId="27" borderId="69" applyNumberFormat="0" applyFont="0" applyAlignment="0" applyProtection="0"/>
    <xf numFmtId="0" fontId="13" fillId="27" borderId="69" applyNumberFormat="0" applyFont="0" applyAlignment="0" applyProtection="0"/>
    <xf numFmtId="0" fontId="13" fillId="27" borderId="69" applyNumberFormat="0" applyFont="0" applyAlignment="0" applyProtection="0"/>
    <xf numFmtId="0" fontId="13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11" fillId="27" borderId="69" applyNumberFormat="0" applyFont="0" applyAlignment="0" applyProtection="0"/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1" fillId="18" borderId="63">
      <alignment horizontal="centerContinuous" vertical="top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0" fontId="27" fillId="0" borderId="70">
      <alignment horizontal="left" vertical="center"/>
    </xf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10" fontId="26" fillId="25" borderId="64" applyNumberFormat="0" applyBorder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5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4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5" fillId="8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4" fillId="9" borderId="71" applyNumberFormat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9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58" fillId="0" borderId="72" applyNumberFormat="0" applyFill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3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42" fillId="9" borderId="73" applyNumberForma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3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  <xf numFmtId="0" fontId="11" fillId="27" borderId="74" applyNumberFormat="0" applyFont="0" applyAlignment="0" applyProtection="0"/>
  </cellStyleXfs>
  <cellXfs count="338">
    <xf numFmtId="0" fontId="0" fillId="0" borderId="0" xfId="0"/>
    <xf numFmtId="43" fontId="7" fillId="0" borderId="15" xfId="85" applyFont="1" applyFill="1" applyBorder="1" applyAlignment="1" applyProtection="1">
      <alignment vertical="center"/>
    </xf>
    <xf numFmtId="43" fontId="8" fillId="0" borderId="15" xfId="85" applyFont="1" applyFill="1" applyBorder="1" applyAlignment="1" applyProtection="1">
      <alignment vertical="center"/>
    </xf>
    <xf numFmtId="43" fontId="7" fillId="0" borderId="15" xfId="85" applyFont="1" applyFill="1" applyBorder="1" applyAlignment="1" applyProtection="1">
      <alignment horizontal="center" vertical="center"/>
    </xf>
    <xf numFmtId="188" fontId="7" fillId="0" borderId="25" xfId="85" applyNumberFormat="1" applyFont="1" applyFill="1" applyBorder="1" applyAlignment="1">
      <alignment vertical="center"/>
    </xf>
    <xf numFmtId="188" fontId="7" fillId="0" borderId="15" xfId="85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88" fontId="7" fillId="0" borderId="36" xfId="85" applyNumberFormat="1" applyFont="1" applyFill="1" applyBorder="1" applyAlignment="1">
      <alignment vertical="center"/>
    </xf>
    <xf numFmtId="188" fontId="7" fillId="0" borderId="16" xfId="85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188" fontId="7" fillId="0" borderId="15" xfId="85" applyNumberFormat="1" applyFont="1" applyFill="1" applyBorder="1" applyAlignment="1">
      <alignment horizontal="center" vertical="center"/>
    </xf>
    <xf numFmtId="43" fontId="8" fillId="0" borderId="38" xfId="85" applyFont="1" applyFill="1" applyBorder="1" applyAlignment="1">
      <alignment vertical="center"/>
    </xf>
    <xf numFmtId="43" fontId="7" fillId="0" borderId="40" xfId="85" applyFont="1" applyFill="1" applyBorder="1" applyAlignment="1">
      <alignment vertical="center"/>
    </xf>
    <xf numFmtId="43" fontId="7" fillId="0" borderId="16" xfId="85" applyFont="1" applyFill="1" applyBorder="1" applyAlignment="1">
      <alignment vertical="center"/>
    </xf>
    <xf numFmtId="43" fontId="7" fillId="0" borderId="41" xfId="316" applyNumberFormat="1" applyFont="1" applyFill="1" applyBorder="1"/>
    <xf numFmtId="0" fontId="7" fillId="0" borderId="16" xfId="316" applyFont="1" applyFill="1" applyBorder="1" applyAlignment="1" applyProtection="1">
      <alignment horizontal="center" vertical="center"/>
    </xf>
    <xf numFmtId="192" fontId="7" fillId="0" borderId="16" xfId="149" applyNumberFormat="1" applyFont="1" applyFill="1" applyBorder="1" applyAlignment="1" applyProtection="1">
      <alignment horizontal="center" vertical="center"/>
    </xf>
    <xf numFmtId="43" fontId="7" fillId="0" borderId="16" xfId="85" applyNumberFormat="1" applyFont="1" applyFill="1" applyBorder="1" applyAlignment="1" applyProtection="1">
      <alignment vertical="center"/>
    </xf>
    <xf numFmtId="43" fontId="7" fillId="0" borderId="19" xfId="85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43" fontId="7" fillId="0" borderId="18" xfId="85" applyFont="1" applyFill="1" applyBorder="1" applyAlignment="1">
      <alignment vertical="center"/>
    </xf>
    <xf numFmtId="49" fontId="8" fillId="0" borderId="25" xfId="315" applyNumberFormat="1" applyFont="1" applyFill="1" applyBorder="1" applyAlignment="1">
      <alignment horizontal="left" vertical="center"/>
    </xf>
    <xf numFmtId="49" fontId="7" fillId="0" borderId="25" xfId="315" applyNumberFormat="1" applyFont="1" applyFill="1" applyBorder="1" applyAlignment="1">
      <alignment horizontal="left" vertical="center"/>
    </xf>
    <xf numFmtId="43" fontId="7" fillId="0" borderId="15" xfId="85" applyFont="1" applyFill="1" applyBorder="1" applyAlignment="1">
      <alignment horizontal="center" vertical="center"/>
    </xf>
    <xf numFmtId="43" fontId="7" fillId="0" borderId="15" xfId="85" applyFont="1" applyFill="1" applyBorder="1" applyAlignment="1">
      <alignment horizontal="left" vertical="center"/>
    </xf>
    <xf numFmtId="43" fontId="8" fillId="0" borderId="15" xfId="85" applyFont="1" applyFill="1" applyBorder="1" applyAlignment="1">
      <alignment horizontal="center" vertical="center"/>
    </xf>
    <xf numFmtId="49" fontId="8" fillId="0" borderId="25" xfId="315" applyNumberFormat="1" applyFont="1" applyFill="1" applyBorder="1" applyAlignment="1">
      <alignment horizontal="center" vertical="center"/>
    </xf>
    <xf numFmtId="49" fontId="8" fillId="0" borderId="36" xfId="315" applyNumberFormat="1" applyFont="1" applyFill="1" applyBorder="1" applyAlignment="1">
      <alignment horizontal="left" vertical="center"/>
    </xf>
    <xf numFmtId="43" fontId="8" fillId="0" borderId="16" xfId="85" applyFont="1" applyFill="1" applyBorder="1" applyAlignment="1">
      <alignment horizontal="center" vertical="center"/>
    </xf>
    <xf numFmtId="0" fontId="7" fillId="0" borderId="15" xfId="315" applyFont="1" applyFill="1" applyBorder="1" applyAlignment="1">
      <alignment horizontal="center" vertical="center"/>
    </xf>
    <xf numFmtId="49" fontId="8" fillId="0" borderId="25" xfId="315" quotePrefix="1" applyNumberFormat="1" applyFont="1" applyFill="1" applyBorder="1" applyAlignment="1">
      <alignment horizontal="left" vertical="center"/>
    </xf>
    <xf numFmtId="49" fontId="8" fillId="0" borderId="15" xfId="315" applyNumberFormat="1" applyFont="1" applyFill="1" applyBorder="1" applyAlignment="1">
      <alignment horizontal="center" vertical="center"/>
    </xf>
    <xf numFmtId="43" fontId="8" fillId="0" borderId="38" xfId="85" applyFont="1" applyFill="1" applyBorder="1" applyAlignment="1">
      <alignment horizontal="center" vertical="center"/>
    </xf>
    <xf numFmtId="43" fontId="7" fillId="0" borderId="16" xfId="85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43" fontId="7" fillId="0" borderId="36" xfId="85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3" fontId="7" fillId="0" borderId="25" xfId="8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5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85" applyFont="1" applyFill="1" applyBorder="1" applyAlignment="1" applyProtection="1">
      <alignment vertical="center"/>
    </xf>
    <xf numFmtId="43" fontId="7" fillId="0" borderId="56" xfId="316" applyNumberFormat="1" applyFont="1" applyFill="1" applyBorder="1" applyAlignment="1">
      <alignment vertical="center"/>
    </xf>
    <xf numFmtId="43" fontId="8" fillId="0" borderId="41" xfId="316" applyNumberFormat="1" applyFont="1" applyFill="1" applyBorder="1" applyAlignment="1">
      <alignment vertical="center"/>
    </xf>
    <xf numFmtId="49" fontId="7" fillId="0" borderId="28" xfId="149" applyNumberFormat="1" applyFont="1" applyFill="1" applyBorder="1" applyAlignment="1" applyProtection="1">
      <alignment vertical="center"/>
    </xf>
    <xf numFmtId="49" fontId="7" fillId="0" borderId="19" xfId="149" applyNumberFormat="1" applyFont="1" applyFill="1" applyBorder="1" applyAlignment="1" applyProtection="1">
      <alignment vertical="center"/>
    </xf>
    <xf numFmtId="43" fontId="12" fillId="0" borderId="0" xfId="85" applyFont="1" applyFill="1" applyAlignment="1">
      <alignment vertical="top"/>
    </xf>
    <xf numFmtId="43" fontId="7" fillId="0" borderId="15" xfId="85" applyFont="1" applyFill="1" applyBorder="1" applyAlignment="1">
      <alignment horizontal="right" vertical="center"/>
    </xf>
    <xf numFmtId="43" fontId="7" fillId="0" borderId="16" xfId="85" applyFont="1" applyFill="1" applyBorder="1" applyAlignment="1">
      <alignment horizontal="right" vertical="center"/>
    </xf>
    <xf numFmtId="43" fontId="8" fillId="0" borderId="15" xfId="85" applyFont="1" applyFill="1" applyBorder="1" applyAlignment="1">
      <alignment horizontal="right" vertical="center"/>
    </xf>
    <xf numFmtId="43" fontId="4" fillId="0" borderId="25" xfId="85" applyFont="1" applyFill="1" applyBorder="1" applyAlignment="1" applyProtection="1">
      <alignment vertical="center"/>
    </xf>
    <xf numFmtId="43" fontId="8" fillId="0" borderId="9" xfId="85" applyFont="1" applyFill="1" applyBorder="1" applyAlignment="1" applyProtection="1">
      <alignment horizontal="center" vertical="center"/>
    </xf>
    <xf numFmtId="43" fontId="8" fillId="0" borderId="37" xfId="85" applyFont="1" applyFill="1" applyBorder="1" applyAlignment="1" applyProtection="1">
      <alignment horizontal="center" vertical="center"/>
    </xf>
    <xf numFmtId="43" fontId="7" fillId="0" borderId="23" xfId="85" applyFont="1" applyFill="1" applyBorder="1" applyAlignment="1">
      <alignment horizontal="center" vertical="center"/>
    </xf>
    <xf numFmtId="49" fontId="7" fillId="0" borderId="25" xfId="315" quotePrefix="1" applyNumberFormat="1" applyFont="1" applyFill="1" applyBorder="1" applyAlignment="1">
      <alignment horizontal="left" vertical="center"/>
    </xf>
    <xf numFmtId="188" fontId="7" fillId="0" borderId="16" xfId="85" applyNumberFormat="1" applyFont="1" applyFill="1" applyBorder="1" applyAlignment="1">
      <alignment horizontal="center" vertical="center"/>
    </xf>
    <xf numFmtId="188" fontId="7" fillId="0" borderId="14" xfId="315" applyNumberFormat="1" applyFont="1" applyFill="1" applyBorder="1" applyAlignment="1">
      <alignment horizontal="right" vertical="center"/>
    </xf>
    <xf numFmtId="188" fontId="7" fillId="0" borderId="14" xfId="85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7" fillId="0" borderId="15" xfId="0" quotePrefix="1" applyNumberFormat="1" applyFont="1" applyFill="1" applyBorder="1" applyAlignment="1">
      <alignment horizontal="left"/>
    </xf>
    <xf numFmtId="43" fontId="7" fillId="0" borderId="15" xfId="85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43" fontId="7" fillId="0" borderId="16" xfId="85" applyFont="1" applyFill="1" applyBorder="1" applyAlignment="1">
      <alignment horizontal="left" vertical="center"/>
    </xf>
    <xf numFmtId="0" fontId="7" fillId="0" borderId="16" xfId="315" applyFont="1" applyFill="1" applyBorder="1" applyAlignment="1">
      <alignment horizontal="center" vertical="center"/>
    </xf>
    <xf numFmtId="188" fontId="7" fillId="0" borderId="16" xfId="85" applyNumberFormat="1" applyFont="1" applyFill="1" applyBorder="1" applyAlignment="1">
      <alignment horizontal="left" vertical="center"/>
    </xf>
    <xf numFmtId="0" fontId="8" fillId="0" borderId="15" xfId="315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5" xfId="85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14" xfId="315" applyNumberFormat="1" applyFont="1" applyFill="1" applyBorder="1" applyAlignment="1">
      <alignment horizontal="center" vertical="center"/>
    </xf>
    <xf numFmtId="188" fontId="7" fillId="0" borderId="14" xfId="85" applyNumberFormat="1" applyFont="1" applyFill="1" applyBorder="1" applyAlignment="1" applyProtection="1">
      <alignment vertical="center"/>
    </xf>
    <xf numFmtId="43" fontId="7" fillId="0" borderId="14" xfId="85" applyFont="1" applyFill="1" applyBorder="1" applyAlignment="1" applyProtection="1">
      <alignment horizontal="center" vertical="center"/>
    </xf>
    <xf numFmtId="43" fontId="7" fillId="0" borderId="14" xfId="85" applyFont="1" applyFill="1" applyBorder="1" applyAlignment="1" applyProtection="1">
      <alignment vertical="center"/>
    </xf>
    <xf numFmtId="43" fontId="8" fillId="0" borderId="38" xfId="85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8" fillId="0" borderId="16" xfId="315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7" fillId="0" borderId="14" xfId="315" applyFont="1" applyFill="1" applyBorder="1" applyAlignment="1">
      <alignment horizontal="center" vertical="center"/>
    </xf>
    <xf numFmtId="188" fontId="7" fillId="0" borderId="14" xfId="85" applyNumberFormat="1" applyFont="1" applyFill="1" applyBorder="1" applyAlignment="1">
      <alignment horizontal="left" vertical="center"/>
    </xf>
    <xf numFmtId="43" fontId="7" fillId="0" borderId="14" xfId="85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43" fontId="7" fillId="0" borderId="37" xfId="85" applyFont="1" applyFill="1" applyBorder="1" applyAlignment="1">
      <alignment horizontal="center" vertical="center"/>
    </xf>
    <xf numFmtId="0" fontId="10" fillId="0" borderId="0" xfId="316" applyFont="1" applyFill="1" applyAlignment="1">
      <alignment vertical="top"/>
    </xf>
    <xf numFmtId="0" fontId="10" fillId="0" borderId="0" xfId="316" applyFont="1" applyFill="1"/>
    <xf numFmtId="0" fontId="10" fillId="0" borderId="0" xfId="316" applyFont="1" applyFill="1" applyBorder="1" applyAlignment="1">
      <alignment horizontal="center"/>
    </xf>
    <xf numFmtId="0" fontId="10" fillId="0" borderId="0" xfId="316" applyFont="1" applyFill="1" applyBorder="1"/>
    <xf numFmtId="0" fontId="10" fillId="0" borderId="0" xfId="316" applyFont="1" applyFill="1" applyAlignment="1">
      <alignment horizontal="center"/>
    </xf>
    <xf numFmtId="0" fontId="7" fillId="0" borderId="36" xfId="316" applyFont="1" applyFill="1" applyBorder="1" applyAlignment="1">
      <alignment vertical="center"/>
    </xf>
    <xf numFmtId="0" fontId="10" fillId="0" borderId="0" xfId="316" applyFont="1" applyFill="1" applyBorder="1" applyAlignment="1"/>
    <xf numFmtId="0" fontId="7" fillId="0" borderId="25" xfId="316" applyFont="1" applyFill="1" applyBorder="1" applyAlignment="1">
      <alignment vertical="center"/>
    </xf>
    <xf numFmtId="0" fontId="8" fillId="0" borderId="25" xfId="316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left" vertical="center"/>
    </xf>
    <xf numFmtId="14" fontId="8" fillId="0" borderId="25" xfId="316" applyNumberFormat="1" applyFont="1" applyFill="1" applyBorder="1" applyAlignment="1">
      <alignment horizontal="left" vertical="center"/>
    </xf>
    <xf numFmtId="0" fontId="8" fillId="0" borderId="53" xfId="316" applyFont="1" applyFill="1" applyBorder="1" applyAlignment="1">
      <alignment vertical="top"/>
    </xf>
    <xf numFmtId="0" fontId="7" fillId="0" borderId="53" xfId="316" applyFont="1" applyFill="1" applyBorder="1" applyAlignment="1">
      <alignment horizontal="right" vertical="center"/>
    </xf>
    <xf numFmtId="0" fontId="8" fillId="0" borderId="0" xfId="316" applyFont="1" applyFill="1" applyBorder="1" applyAlignment="1">
      <alignment vertical="top"/>
    </xf>
    <xf numFmtId="0" fontId="7" fillId="0" borderId="0" xfId="316" applyFont="1" applyFill="1" applyBorder="1" applyAlignment="1">
      <alignment vertical="top"/>
    </xf>
    <xf numFmtId="0" fontId="8" fillId="0" borderId="39" xfId="316" applyFont="1" applyFill="1" applyBorder="1" applyAlignment="1">
      <alignment horizontal="center" vertical="center"/>
    </xf>
    <xf numFmtId="0" fontId="7" fillId="0" borderId="40" xfId="316" applyFont="1" applyFill="1" applyBorder="1" applyAlignment="1">
      <alignment horizontal="center" vertical="center"/>
    </xf>
    <xf numFmtId="0" fontId="8" fillId="0" borderId="40" xfId="316" applyFont="1" applyFill="1" applyBorder="1" applyAlignment="1">
      <alignment vertical="center"/>
    </xf>
    <xf numFmtId="0" fontId="7" fillId="0" borderId="16" xfId="316" applyFont="1" applyFill="1" applyBorder="1" applyAlignment="1">
      <alignment horizontal="center" vertical="center"/>
    </xf>
    <xf numFmtId="0" fontId="8" fillId="0" borderId="16" xfId="316" applyFont="1" applyFill="1" applyBorder="1" applyAlignment="1">
      <alignment vertical="center"/>
    </xf>
    <xf numFmtId="0" fontId="8" fillId="0" borderId="41" xfId="316" applyFont="1" applyFill="1" applyBorder="1"/>
    <xf numFmtId="43" fontId="10" fillId="0" borderId="0" xfId="85" applyFont="1" applyFill="1"/>
    <xf numFmtId="0" fontId="7" fillId="0" borderId="42" xfId="316" applyFont="1" applyFill="1" applyBorder="1" applyAlignment="1">
      <alignment vertical="center"/>
    </xf>
    <xf numFmtId="0" fontId="7" fillId="0" borderId="43" xfId="316" applyFont="1" applyFill="1" applyBorder="1" applyAlignment="1">
      <alignment horizontal="center" vertical="center"/>
    </xf>
    <xf numFmtId="0" fontId="8" fillId="0" borderId="56" xfId="316" applyFont="1" applyFill="1" applyBorder="1" applyAlignment="1">
      <alignment vertical="center"/>
    </xf>
    <xf numFmtId="0" fontId="9" fillId="0" borderId="0" xfId="316" applyFont="1" applyFill="1" applyAlignment="1">
      <alignment horizontal="center"/>
    </xf>
    <xf numFmtId="43" fontId="73" fillId="0" borderId="0" xfId="316" applyNumberFormat="1" applyFont="1" applyFill="1"/>
    <xf numFmtId="0" fontId="7" fillId="0" borderId="0" xfId="316" applyFont="1" applyFill="1" applyAlignment="1">
      <alignment horizontal="center"/>
    </xf>
    <xf numFmtId="0" fontId="8" fillId="0" borderId="27" xfId="316" applyFont="1" applyFill="1" applyBorder="1" applyAlignment="1">
      <alignment horizontal="center" vertical="center"/>
    </xf>
    <xf numFmtId="0" fontId="8" fillId="0" borderId="0" xfId="316" applyFont="1" applyFill="1" applyBorder="1" applyAlignment="1">
      <alignment horizontal="center" vertical="center"/>
    </xf>
    <xf numFmtId="0" fontId="8" fillId="0" borderId="41" xfId="316" applyFont="1" applyFill="1" applyBorder="1" applyAlignment="1">
      <alignment vertical="center"/>
    </xf>
    <xf numFmtId="43" fontId="70" fillId="0" borderId="0" xfId="316" applyNumberFormat="1" applyFont="1" applyFill="1"/>
    <xf numFmtId="43" fontId="10" fillId="0" borderId="0" xfId="316" applyNumberFormat="1" applyFont="1" applyFill="1"/>
    <xf numFmtId="43" fontId="8" fillId="0" borderId="0" xfId="316" applyNumberFormat="1" applyFont="1" applyFill="1" applyBorder="1"/>
    <xf numFmtId="0" fontId="8" fillId="0" borderId="26" xfId="316" applyFont="1" applyFill="1" applyBorder="1"/>
    <xf numFmtId="0" fontId="10" fillId="0" borderId="0" xfId="315" applyFont="1" applyFill="1" applyBorder="1" applyAlignment="1">
      <alignment horizontal="center" vertical="center"/>
    </xf>
    <xf numFmtId="0" fontId="10" fillId="0" borderId="0" xfId="315" applyFont="1" applyFill="1" applyBorder="1" applyAlignment="1">
      <alignment vertical="center"/>
    </xf>
    <xf numFmtId="0" fontId="9" fillId="0" borderId="0" xfId="316" applyFont="1" applyFill="1" applyBorder="1" applyAlignment="1"/>
    <xf numFmtId="0" fontId="30" fillId="0" borderId="0" xfId="316" applyFont="1" applyFill="1" applyAlignment="1"/>
    <xf numFmtId="0" fontId="7" fillId="0" borderId="0" xfId="316" applyFont="1" applyFill="1" applyAlignment="1"/>
    <xf numFmtId="0" fontId="7" fillId="0" borderId="0" xfId="316" applyFont="1" applyFill="1" applyAlignment="1">
      <alignment vertical="center"/>
    </xf>
    <xf numFmtId="0" fontId="7" fillId="0" borderId="0" xfId="316" applyFont="1" applyFill="1" applyAlignment="1">
      <alignment horizontal="center" vertical="center"/>
    </xf>
    <xf numFmtId="0" fontId="7" fillId="0" borderId="0" xfId="316" applyFont="1" applyFill="1" applyAlignment="1">
      <alignment horizontal="left" vertic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0" fillId="0" borderId="0" xfId="316" applyFont="1" applyFill="1" applyProtection="1"/>
    <xf numFmtId="0" fontId="7" fillId="0" borderId="36" xfId="316" applyFont="1" applyFill="1" applyBorder="1" applyAlignment="1" applyProtection="1">
      <alignment vertical="top"/>
    </xf>
    <xf numFmtId="0" fontId="7" fillId="0" borderId="0" xfId="316" applyFont="1" applyFill="1" applyBorder="1" applyAlignment="1" applyProtection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43" fontId="11" fillId="0" borderId="0" xfId="85" applyFont="1" applyFill="1" applyAlignment="1">
      <alignment vertical="top"/>
    </xf>
    <xf numFmtId="0" fontId="8" fillId="0" borderId="36" xfId="316" applyFont="1" applyFill="1" applyBorder="1" applyAlignment="1">
      <alignment vertical="top"/>
    </xf>
    <xf numFmtId="0" fontId="7" fillId="0" borderId="36" xfId="316" applyFont="1" applyFill="1" applyBorder="1" applyAlignment="1">
      <alignment vertical="top"/>
    </xf>
    <xf numFmtId="0" fontId="8" fillId="0" borderId="25" xfId="316" applyFont="1" applyFill="1" applyBorder="1" applyAlignment="1">
      <alignment vertical="top"/>
    </xf>
    <xf numFmtId="0" fontId="7" fillId="0" borderId="25" xfId="316" applyFont="1" applyFill="1" applyBorder="1" applyAlignment="1">
      <alignment vertical="top"/>
    </xf>
    <xf numFmtId="191" fontId="11" fillId="0" borderId="0" xfId="85" applyNumberFormat="1" applyFont="1" applyFill="1" applyAlignment="1">
      <alignment vertical="top"/>
    </xf>
    <xf numFmtId="0" fontId="7" fillId="0" borderId="25" xfId="316" applyFont="1" applyFill="1" applyBorder="1" applyAlignment="1">
      <alignment horizontal="center" vertical="center"/>
    </xf>
    <xf numFmtId="0" fontId="8" fillId="0" borderId="53" xfId="316" applyFont="1" applyFill="1" applyBorder="1" applyAlignment="1" applyProtection="1">
      <alignment vertical="top"/>
    </xf>
    <xf numFmtId="0" fontId="7" fillId="0" borderId="0" xfId="316" applyFont="1" applyFill="1" applyBorder="1" applyAlignment="1" applyProtection="1">
      <alignment horizontal="right" vertical="top"/>
    </xf>
    <xf numFmtId="0" fontId="8" fillId="0" borderId="0" xfId="316" applyFont="1" applyFill="1" applyBorder="1" applyAlignment="1" applyProtection="1">
      <alignment vertical="top"/>
    </xf>
    <xf numFmtId="191" fontId="12" fillId="0" borderId="0" xfId="85" applyNumberFormat="1" applyFont="1" applyFill="1"/>
    <xf numFmtId="0" fontId="8" fillId="0" borderId="39" xfId="316" applyFont="1" applyFill="1" applyBorder="1" applyAlignment="1" applyProtection="1">
      <alignment horizontal="center" vertical="center"/>
    </xf>
    <xf numFmtId="0" fontId="10" fillId="0" borderId="0" xfId="316" applyFont="1" applyFill="1" applyBorder="1" applyAlignment="1" applyProtection="1">
      <alignment horizontal="right"/>
    </xf>
    <xf numFmtId="0" fontId="9" fillId="0" borderId="0" xfId="316" applyFont="1" applyFill="1" applyBorder="1" applyProtection="1"/>
    <xf numFmtId="0" fontId="9" fillId="0" borderId="0" xfId="316" applyFont="1" applyFill="1" applyProtection="1"/>
    <xf numFmtId="0" fontId="8" fillId="0" borderId="40" xfId="316" applyFont="1" applyFill="1" applyBorder="1" applyAlignment="1" applyProtection="1">
      <alignment horizontal="center" vertical="center"/>
    </xf>
    <xf numFmtId="0" fontId="9" fillId="0" borderId="0" xfId="316" applyFont="1" applyFill="1" applyBorder="1" applyAlignment="1" applyProtection="1">
      <alignment horizontal="right"/>
    </xf>
    <xf numFmtId="0" fontId="9" fillId="0" borderId="0" xfId="316" applyFont="1" applyFill="1" applyAlignment="1" applyProtection="1">
      <alignment horizontal="right"/>
    </xf>
    <xf numFmtId="0" fontId="10" fillId="0" borderId="0" xfId="316" applyFont="1" applyFill="1" applyAlignment="1" applyProtection="1">
      <alignment horizontal="right"/>
    </xf>
    <xf numFmtId="0" fontId="7" fillId="0" borderId="15" xfId="316" applyFont="1" applyFill="1" applyBorder="1" applyAlignment="1" applyProtection="1">
      <alignment vertical="center"/>
    </xf>
    <xf numFmtId="43" fontId="7" fillId="0" borderId="0" xfId="85" applyFont="1" applyFill="1" applyAlignment="1" applyProtection="1">
      <alignment horizontal="right"/>
    </xf>
    <xf numFmtId="187" fontId="72" fillId="0" borderId="0" xfId="316" applyNumberFormat="1" applyFont="1" applyFill="1" applyProtection="1"/>
    <xf numFmtId="43" fontId="10" fillId="0" borderId="0" xfId="85" applyFont="1" applyFill="1" applyProtection="1"/>
    <xf numFmtId="0" fontId="7" fillId="0" borderId="25" xfId="316" applyFont="1" applyFill="1" applyBorder="1" applyAlignment="1" applyProtection="1">
      <alignment vertical="center"/>
    </xf>
    <xf numFmtId="187" fontId="74" fillId="0" borderId="0" xfId="316" applyNumberFormat="1" applyFont="1" applyFill="1" applyProtection="1"/>
    <xf numFmtId="0" fontId="7" fillId="0" borderId="15" xfId="316" applyFont="1" applyFill="1" applyBorder="1" applyAlignment="1" applyProtection="1">
      <alignment horizontal="center" vertical="center"/>
    </xf>
    <xf numFmtId="43" fontId="10" fillId="0" borderId="0" xfId="85" applyFont="1" applyFill="1" applyAlignment="1" applyProtection="1">
      <alignment horizontal="right"/>
    </xf>
    <xf numFmtId="187" fontId="10" fillId="0" borderId="0" xfId="316" applyNumberFormat="1" applyFont="1" applyFill="1" applyProtection="1"/>
    <xf numFmtId="49" fontId="7" fillId="0" borderId="20" xfId="149" applyNumberFormat="1" applyFont="1" applyFill="1" applyBorder="1" applyAlignment="1" applyProtection="1">
      <alignment vertical="center"/>
    </xf>
    <xf numFmtId="0" fontId="7" fillId="0" borderId="21" xfId="316" applyFont="1" applyFill="1" applyBorder="1" applyAlignment="1" applyProtection="1">
      <alignment vertical="center"/>
    </xf>
    <xf numFmtId="0" fontId="68" fillId="0" borderId="28" xfId="316" applyFont="1" applyFill="1" applyBorder="1" applyAlignment="1" applyProtection="1"/>
    <xf numFmtId="0" fontId="6" fillId="0" borderId="19" xfId="316" applyFont="1" applyFill="1" applyBorder="1" applyAlignment="1" applyProtection="1"/>
    <xf numFmtId="191" fontId="7" fillId="0" borderId="15" xfId="85" applyNumberFormat="1" applyFont="1" applyFill="1" applyBorder="1" applyAlignment="1" applyProtection="1"/>
    <xf numFmtId="187" fontId="7" fillId="0" borderId="16" xfId="316" applyNumberFormat="1" applyFont="1" applyFill="1" applyBorder="1" applyProtection="1"/>
    <xf numFmtId="0" fontId="7" fillId="0" borderId="15" xfId="316" applyFont="1" applyFill="1" applyBorder="1" applyProtection="1"/>
    <xf numFmtId="0" fontId="71" fillId="0" borderId="0" xfId="316" applyFont="1" applyFill="1" applyAlignment="1" applyProtection="1">
      <alignment horizontal="left"/>
    </xf>
    <xf numFmtId="0" fontId="7" fillId="0" borderId="15" xfId="316" applyFont="1" applyFill="1" applyBorder="1" applyAlignment="1" applyProtection="1"/>
    <xf numFmtId="0" fontId="7" fillId="0" borderId="15" xfId="316" applyFont="1" applyFill="1" applyBorder="1" applyAlignment="1" applyProtection="1">
      <alignment horizontal="left"/>
    </xf>
    <xf numFmtId="49" fontId="10" fillId="0" borderId="0" xfId="316" applyNumberFormat="1" applyFont="1" applyFill="1" applyAlignment="1" applyProtection="1">
      <alignment horizontal="right"/>
    </xf>
    <xf numFmtId="43" fontId="10" fillId="0" borderId="0" xfId="316" applyNumberFormat="1" applyFont="1" applyFill="1" applyProtection="1"/>
    <xf numFmtId="0" fontId="6" fillId="0" borderId="23" xfId="316" applyFont="1" applyFill="1" applyBorder="1" applyProtection="1"/>
    <xf numFmtId="0" fontId="6" fillId="0" borderId="25" xfId="316" applyFont="1" applyFill="1" applyBorder="1" applyProtection="1"/>
    <xf numFmtId="0" fontId="7" fillId="0" borderId="15" xfId="315" applyFont="1" applyFill="1" applyBorder="1" applyAlignment="1" applyProtection="1">
      <alignment vertical="center"/>
    </xf>
    <xf numFmtId="49" fontId="10" fillId="0" borderId="0" xfId="315" applyNumberFormat="1" applyFont="1" applyFill="1" applyBorder="1" applyAlignment="1" applyProtection="1">
      <alignment horizontal="right" vertical="center"/>
    </xf>
    <xf numFmtId="43" fontId="10" fillId="0" borderId="0" xfId="315" applyNumberFormat="1" applyFont="1" applyFill="1" applyBorder="1" applyAlignment="1" applyProtection="1">
      <alignment vertical="center"/>
    </xf>
    <xf numFmtId="0" fontId="10" fillId="0" borderId="0" xfId="315" applyFont="1" applyFill="1" applyBorder="1" applyAlignment="1" applyProtection="1">
      <alignment vertical="center"/>
    </xf>
    <xf numFmtId="0" fontId="7" fillId="0" borderId="44" xfId="316" applyFont="1" applyFill="1" applyBorder="1" applyAlignment="1" applyProtection="1">
      <alignment vertical="center"/>
    </xf>
    <xf numFmtId="0" fontId="6" fillId="0" borderId="57" xfId="316" applyFont="1" applyFill="1" applyBorder="1" applyProtection="1"/>
    <xf numFmtId="0" fontId="6" fillId="0" borderId="53" xfId="316" applyFont="1" applyFill="1" applyBorder="1" applyProtection="1"/>
    <xf numFmtId="0" fontId="7" fillId="0" borderId="44" xfId="316" applyFont="1" applyFill="1" applyBorder="1" applyProtection="1"/>
    <xf numFmtId="0" fontId="10" fillId="0" borderId="0" xfId="316" applyFont="1" applyFill="1" applyAlignment="1" applyProtection="1">
      <alignment horizontal="left"/>
    </xf>
    <xf numFmtId="43" fontId="71" fillId="0" borderId="0" xfId="85" applyNumberFormat="1" applyFont="1" applyFill="1" applyAlignment="1" applyProtection="1">
      <alignment horizontal="right"/>
    </xf>
    <xf numFmtId="0" fontId="8" fillId="0" borderId="0" xfId="316" applyFont="1" applyFill="1" applyBorder="1" applyAlignment="1" applyProtection="1">
      <alignment vertical="center"/>
    </xf>
    <xf numFmtId="0" fontId="8" fillId="0" borderId="0" xfId="316" applyFont="1" applyFill="1" applyBorder="1" applyProtection="1"/>
    <xf numFmtId="187" fontId="8" fillId="0" borderId="39" xfId="316" applyNumberFormat="1" applyFont="1" applyFill="1" applyBorder="1" applyProtection="1"/>
    <xf numFmtId="0" fontId="8" fillId="0" borderId="42" xfId="316" applyFont="1" applyFill="1" applyBorder="1" applyProtection="1"/>
    <xf numFmtId="43" fontId="8" fillId="0" borderId="0" xfId="316" applyNumberFormat="1" applyFont="1" applyFill="1" applyAlignment="1" applyProtection="1">
      <alignment horizontal="left"/>
    </xf>
    <xf numFmtId="43" fontId="71" fillId="0" borderId="0" xfId="316" applyNumberFormat="1" applyFont="1" applyFill="1" applyAlignment="1" applyProtection="1">
      <alignment horizontal="center"/>
    </xf>
    <xf numFmtId="0" fontId="8" fillId="0" borderId="0" xfId="316" applyFont="1" applyFill="1" applyBorder="1" applyAlignment="1" applyProtection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3" fontId="12" fillId="0" borderId="0" xfId="85" applyFont="1" applyFill="1"/>
    <xf numFmtId="0" fontId="7" fillId="0" borderId="0" xfId="316" applyFont="1" applyFill="1" applyProtection="1"/>
    <xf numFmtId="0" fontId="10" fillId="0" borderId="0" xfId="316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16" xfId="315" applyFont="1" applyFill="1" applyBorder="1" applyAlignment="1">
      <alignment horizontal="left" vertical="center"/>
    </xf>
    <xf numFmtId="188" fontId="8" fillId="0" borderId="16" xfId="0" applyNumberFormat="1" applyFont="1" applyFill="1" applyBorder="1" applyAlignment="1">
      <alignment vertical="center"/>
    </xf>
    <xf numFmtId="188" fontId="7" fillId="0" borderId="16" xfId="85" applyNumberFormat="1" applyFont="1" applyFill="1" applyBorder="1" applyAlignment="1">
      <alignment horizontal="right" vertical="center"/>
    </xf>
    <xf numFmtId="0" fontId="7" fillId="0" borderId="16" xfId="315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vertical="center"/>
    </xf>
    <xf numFmtId="189" fontId="8" fillId="0" borderId="15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vertical="center"/>
    </xf>
    <xf numFmtId="0" fontId="7" fillId="0" borderId="15" xfId="0" applyFont="1" applyFill="1" applyBorder="1" applyAlignment="1"/>
    <xf numFmtId="0" fontId="9" fillId="0" borderId="15" xfId="0" applyFont="1" applyFill="1" applyBorder="1" applyAlignment="1">
      <alignment horizontal="justify" vertical="center"/>
    </xf>
    <xf numFmtId="0" fontId="7" fillId="0" borderId="25" xfId="0" applyFont="1" applyFill="1" applyBorder="1" applyAlignment="1"/>
    <xf numFmtId="43" fontId="8" fillId="0" borderId="16" xfId="85" applyFont="1" applyFill="1" applyBorder="1" applyAlignment="1"/>
    <xf numFmtId="3" fontId="7" fillId="0" borderId="32" xfId="0" applyNumberFormat="1" applyFont="1" applyFill="1" applyBorder="1" applyAlignment="1">
      <alignment vertical="center"/>
    </xf>
    <xf numFmtId="49" fontId="8" fillId="0" borderId="33" xfId="0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43" fontId="8" fillId="0" borderId="33" xfId="85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3" fontId="7" fillId="0" borderId="27" xfId="0" applyNumberFormat="1" applyFont="1" applyFill="1" applyBorder="1" applyAlignment="1">
      <alignment vertical="center"/>
    </xf>
    <xf numFmtId="188" fontId="7" fillId="0" borderId="0" xfId="85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0" xfId="85" applyFont="1" applyFill="1" applyBorder="1" applyAlignment="1">
      <alignment horizontal="center" vertical="center"/>
    </xf>
    <xf numFmtId="43" fontId="7" fillId="0" borderId="0" xfId="85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188" fontId="7" fillId="0" borderId="37" xfId="85" applyNumberFormat="1" applyFont="1" applyFill="1" applyBorder="1" applyAlignment="1">
      <alignment horizontal="center" vertical="center"/>
    </xf>
    <xf numFmtId="0" fontId="7" fillId="0" borderId="37" xfId="315" applyFont="1" applyFill="1" applyBorder="1" applyAlignment="1">
      <alignment horizontal="center" vertical="center"/>
    </xf>
    <xf numFmtId="43" fontId="7" fillId="0" borderId="37" xfId="85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316" applyFont="1" applyFill="1" applyAlignment="1" applyProtection="1">
      <alignment horizontal="left"/>
    </xf>
    <xf numFmtId="0" fontId="7" fillId="0" borderId="0" xfId="316" applyFont="1" applyFill="1" applyAlignment="1">
      <alignment horizontal="left"/>
    </xf>
    <xf numFmtId="0" fontId="7" fillId="0" borderId="15" xfId="0" quotePrefix="1" applyFont="1" applyFill="1" applyBorder="1" applyAlignment="1" applyProtection="1">
      <alignment vertical="center"/>
    </xf>
    <xf numFmtId="189" fontId="7" fillId="0" borderId="1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43" fontId="8" fillId="0" borderId="1" xfId="85" applyFont="1" applyFill="1" applyBorder="1" applyAlignment="1" applyProtection="1">
      <alignment horizontal="center" vertical="center"/>
    </xf>
    <xf numFmtId="43" fontId="7" fillId="0" borderId="25" xfId="85" applyFont="1" applyFill="1" applyBorder="1" applyAlignment="1">
      <alignment horizontal="left" vertical="center"/>
    </xf>
    <xf numFmtId="43" fontId="7" fillId="0" borderId="15" xfId="85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0" borderId="15" xfId="0" quotePrefix="1" applyFont="1" applyFill="1" applyBorder="1" applyAlignment="1" applyProtection="1">
      <alignment vertical="center"/>
    </xf>
    <xf numFmtId="189" fontId="7" fillId="0" borderId="14" xfId="149" applyNumberFormat="1" applyFont="1" applyFill="1" applyBorder="1" applyAlignment="1">
      <alignment horizontal="center" vertical="center"/>
    </xf>
    <xf numFmtId="43" fontId="72" fillId="0" borderId="16" xfId="85" applyFont="1" applyFill="1" applyBorder="1" applyAlignment="1">
      <alignment horizontal="center" vertical="center"/>
    </xf>
    <xf numFmtId="43" fontId="72" fillId="0" borderId="15" xfId="85" applyFont="1" applyFill="1" applyBorder="1" applyAlignment="1" applyProtection="1">
      <alignment horizontal="center" vertical="center"/>
    </xf>
    <xf numFmtId="43" fontId="72" fillId="0" borderId="16" xfId="85" applyFont="1" applyFill="1" applyBorder="1" applyAlignment="1" applyProtection="1">
      <alignment vertical="center"/>
    </xf>
    <xf numFmtId="43" fontId="72" fillId="0" borderId="16" xfId="85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49" fontId="8" fillId="0" borderId="14" xfId="315" applyNumberFormat="1" applyFont="1" applyFill="1" applyBorder="1" applyAlignment="1">
      <alignment horizontal="left" vertical="center"/>
    </xf>
    <xf numFmtId="43" fontId="8" fillId="0" borderId="15" xfId="85" applyFont="1" applyFill="1" applyBorder="1" applyAlignment="1" applyProtection="1">
      <alignment horizontal="center" vertical="center"/>
    </xf>
    <xf numFmtId="43" fontId="8" fillId="0" borderId="14" xfId="85" applyFont="1" applyFill="1" applyBorder="1" applyAlignment="1" applyProtection="1">
      <alignment horizontal="center" vertical="center"/>
    </xf>
    <xf numFmtId="43" fontId="8" fillId="0" borderId="16" xfId="85" applyFont="1" applyFill="1" applyBorder="1" applyAlignment="1" applyProtection="1">
      <alignment horizontal="center" vertical="center"/>
    </xf>
    <xf numFmtId="0" fontId="7" fillId="0" borderId="16" xfId="315" quotePrefix="1" applyFont="1" applyFill="1" applyBorder="1" applyAlignment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</xf>
    <xf numFmtId="43" fontId="8" fillId="0" borderId="24" xfId="85" applyFont="1" applyFill="1" applyBorder="1" applyAlignment="1" applyProtection="1">
      <alignment horizontal="center" vertical="center"/>
    </xf>
    <xf numFmtId="43" fontId="8" fillId="0" borderId="35" xfId="85" applyFont="1" applyFill="1" applyBorder="1" applyAlignment="1" applyProtection="1">
      <alignment horizontal="center" vertical="center"/>
    </xf>
    <xf numFmtId="49" fontId="8" fillId="0" borderId="15" xfId="315" applyNumberFormat="1" applyFont="1" applyFill="1" applyBorder="1" applyAlignment="1">
      <alignment horizontal="left" vertical="center"/>
    </xf>
    <xf numFmtId="188" fontId="7" fillId="0" borderId="15" xfId="315" applyNumberFormat="1" applyFont="1" applyFill="1" applyBorder="1" applyAlignment="1">
      <alignment horizontal="right" vertical="center"/>
    </xf>
    <xf numFmtId="188" fontId="7" fillId="0" borderId="15" xfId="85" applyNumberFormat="1" applyFont="1" applyFill="1" applyBorder="1" applyAlignment="1">
      <alignment horizontal="left" vertical="center"/>
    </xf>
    <xf numFmtId="0" fontId="8" fillId="0" borderId="76" xfId="0" applyFont="1" applyFill="1" applyBorder="1" applyAlignment="1" applyProtection="1">
      <alignment horizontal="center" vertical="center"/>
    </xf>
    <xf numFmtId="0" fontId="8" fillId="0" borderId="77" xfId="85" applyNumberFormat="1" applyFont="1" applyFill="1" applyBorder="1" applyAlignment="1">
      <alignment horizontal="center" vertical="center"/>
    </xf>
    <xf numFmtId="0" fontId="7" fillId="0" borderId="77" xfId="315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/>
    </xf>
    <xf numFmtId="0" fontId="8" fillId="0" borderId="78" xfId="85" applyNumberFormat="1" applyFont="1" applyFill="1" applyBorder="1" applyAlignment="1">
      <alignment horizontal="center" vertical="center"/>
    </xf>
    <xf numFmtId="43" fontId="7" fillId="0" borderId="75" xfId="85" applyFont="1" applyFill="1" applyBorder="1" applyAlignment="1" applyProtection="1">
      <alignment vertical="center"/>
    </xf>
    <xf numFmtId="43" fontId="7" fillId="0" borderId="75" xfId="85" applyFont="1" applyFill="1" applyBorder="1" applyAlignment="1" applyProtection="1">
      <alignment horizontal="center" vertical="center"/>
    </xf>
    <xf numFmtId="49" fontId="7" fillId="31" borderId="0" xfId="0" applyNumberFormat="1" applyFont="1" applyFill="1" applyBorder="1" applyAlignment="1">
      <alignment horizontal="left" vertical="center"/>
    </xf>
    <xf numFmtId="49" fontId="7" fillId="31" borderId="0" xfId="315" applyNumberFormat="1" applyFont="1" applyFill="1" applyBorder="1" applyAlignment="1">
      <alignment horizontal="left" vertical="center"/>
    </xf>
    <xf numFmtId="49" fontId="7" fillId="31" borderId="37" xfId="315" applyNumberFormat="1" applyFont="1" applyFill="1" applyBorder="1" applyAlignment="1">
      <alignment horizontal="left" vertical="center"/>
    </xf>
    <xf numFmtId="0" fontId="8" fillId="0" borderId="18" xfId="315" applyFont="1" applyFill="1" applyBorder="1" applyAlignment="1">
      <alignment horizontal="center" vertical="center"/>
    </xf>
    <xf numFmtId="189" fontId="7" fillId="0" borderId="75" xfId="149" applyNumberFormat="1" applyFont="1" applyFill="1" applyBorder="1" applyAlignment="1">
      <alignment horizontal="center" vertical="center"/>
    </xf>
    <xf numFmtId="49" fontId="8" fillId="0" borderId="75" xfId="315" applyNumberFormat="1" applyFont="1" applyFill="1" applyBorder="1" applyAlignment="1">
      <alignment horizontal="center" vertical="center"/>
    </xf>
    <xf numFmtId="188" fontId="7" fillId="0" borderId="75" xfId="85" applyNumberFormat="1" applyFont="1" applyFill="1" applyBorder="1" applyAlignment="1" applyProtection="1">
      <alignment vertical="center"/>
    </xf>
    <xf numFmtId="0" fontId="4" fillId="0" borderId="75" xfId="0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left" vertical="center"/>
    </xf>
    <xf numFmtId="190" fontId="7" fillId="0" borderId="15" xfId="85" applyNumberFormat="1" applyFont="1" applyFill="1" applyBorder="1" applyAlignment="1">
      <alignment horizontal="center" vertical="center"/>
    </xf>
    <xf numFmtId="49" fontId="67" fillId="0" borderId="43" xfId="315" applyNumberFormat="1" applyFont="1" applyFill="1" applyBorder="1" applyAlignment="1">
      <alignment horizontal="left" vertical="center"/>
    </xf>
    <xf numFmtId="0" fontId="7" fillId="0" borderId="0" xfId="316" applyFont="1" applyFill="1" applyAlignment="1">
      <alignment horizontal="left" vertical="center"/>
    </xf>
    <xf numFmtId="0" fontId="7" fillId="0" borderId="0" xfId="316" applyFont="1" applyFill="1" applyAlignment="1">
      <alignment horizontal="left"/>
    </xf>
    <xf numFmtId="49" fontId="7" fillId="0" borderId="28" xfId="149" applyNumberFormat="1" applyFont="1" applyFill="1" applyBorder="1" applyAlignment="1">
      <alignment horizontal="left" vertical="center"/>
    </xf>
    <xf numFmtId="49" fontId="7" fillId="0" borderId="19" xfId="149" applyNumberFormat="1" applyFont="1" applyFill="1" applyBorder="1" applyAlignment="1">
      <alignment horizontal="left" vertical="center"/>
    </xf>
    <xf numFmtId="0" fontId="8" fillId="0" borderId="51" xfId="316" applyFont="1" applyFill="1" applyBorder="1" applyAlignment="1">
      <alignment horizontal="center" vertical="center"/>
    </xf>
    <xf numFmtId="0" fontId="8" fillId="0" borderId="17" xfId="316" applyFont="1" applyFill="1" applyBorder="1" applyAlignment="1">
      <alignment horizontal="center" vertical="center"/>
    </xf>
    <xf numFmtId="0" fontId="8" fillId="0" borderId="41" xfId="316" applyFont="1" applyFill="1" applyBorder="1" applyAlignment="1">
      <alignment horizontal="center" vertical="center"/>
    </xf>
    <xf numFmtId="0" fontId="8" fillId="0" borderId="27" xfId="316" applyFont="1" applyFill="1" applyBorder="1" applyAlignment="1">
      <alignment horizontal="center"/>
    </xf>
    <xf numFmtId="0" fontId="8" fillId="0" borderId="0" xfId="316" applyFont="1" applyFill="1" applyBorder="1" applyAlignment="1">
      <alignment horizontal="center"/>
    </xf>
    <xf numFmtId="0" fontId="8" fillId="0" borderId="27" xfId="316" applyFont="1" applyFill="1" applyBorder="1" applyAlignment="1">
      <alignment horizontal="center" vertical="center"/>
    </xf>
    <xf numFmtId="0" fontId="8" fillId="0" borderId="52" xfId="316" applyFont="1" applyFill="1" applyBorder="1" applyAlignment="1">
      <alignment horizontal="center" vertical="center"/>
    </xf>
    <xf numFmtId="0" fontId="8" fillId="0" borderId="36" xfId="315" applyFont="1" applyFill="1" applyBorder="1" applyAlignment="1">
      <alignment horizontal="center"/>
    </xf>
    <xf numFmtId="0" fontId="8" fillId="0" borderId="19" xfId="315" applyFont="1" applyFill="1" applyBorder="1" applyAlignment="1">
      <alignment horizontal="center"/>
    </xf>
    <xf numFmtId="0" fontId="7" fillId="0" borderId="53" xfId="316" applyFont="1" applyFill="1" applyBorder="1" applyAlignment="1">
      <alignment horizontal="center" vertical="top"/>
    </xf>
    <xf numFmtId="0" fontId="7" fillId="0" borderId="54" xfId="316" applyFont="1" applyFill="1" applyBorder="1" applyAlignment="1">
      <alignment horizontal="center" vertical="top"/>
    </xf>
    <xf numFmtId="0" fontId="10" fillId="0" borderId="0" xfId="316" applyFont="1" applyFill="1" applyAlignment="1">
      <alignment horizontal="center" vertical="top"/>
    </xf>
    <xf numFmtId="0" fontId="8" fillId="0" borderId="47" xfId="316" applyFont="1" applyFill="1" applyBorder="1" applyAlignment="1">
      <alignment horizontal="center" vertical="center"/>
    </xf>
    <xf numFmtId="0" fontId="8" fillId="0" borderId="48" xfId="316" applyFont="1" applyFill="1" applyBorder="1" applyAlignment="1">
      <alignment horizontal="center" vertical="center"/>
    </xf>
    <xf numFmtId="49" fontId="7" fillId="0" borderId="49" xfId="149" applyNumberFormat="1" applyFont="1" applyFill="1" applyBorder="1" applyAlignment="1">
      <alignment vertical="center"/>
    </xf>
    <xf numFmtId="49" fontId="7" fillId="0" borderId="50" xfId="149" applyNumberFormat="1" applyFont="1" applyFill="1" applyBorder="1" applyAlignment="1">
      <alignment vertical="center"/>
    </xf>
    <xf numFmtId="49" fontId="7" fillId="0" borderId="23" xfId="149" applyNumberFormat="1" applyFont="1" applyFill="1" applyBorder="1" applyAlignment="1">
      <alignment horizontal="left" vertical="center"/>
    </xf>
    <xf numFmtId="49" fontId="7" fillId="0" borderId="18" xfId="149" applyNumberFormat="1" applyFont="1" applyFill="1" applyBorder="1" applyAlignment="1">
      <alignment horizontal="left" vertical="center"/>
    </xf>
    <xf numFmtId="0" fontId="7" fillId="0" borderId="36" xfId="316" applyFont="1" applyFill="1" applyBorder="1" applyAlignment="1">
      <alignment horizontal="left" vertical="center" wrapText="1"/>
    </xf>
    <xf numFmtId="0" fontId="8" fillId="0" borderId="43" xfId="316" applyFont="1" applyFill="1" applyBorder="1" applyAlignment="1" applyProtection="1">
      <alignment horizontal="center"/>
    </xf>
    <xf numFmtId="0" fontId="8" fillId="0" borderId="55" xfId="316" applyFont="1" applyFill="1" applyBorder="1" applyAlignment="1" applyProtection="1">
      <alignment horizontal="center"/>
    </xf>
    <xf numFmtId="0" fontId="8" fillId="0" borderId="0" xfId="316" applyFont="1" applyFill="1" applyBorder="1" applyAlignment="1" applyProtection="1">
      <alignment horizontal="left" vertical="center"/>
    </xf>
    <xf numFmtId="0" fontId="8" fillId="0" borderId="47" xfId="316" applyFont="1" applyFill="1" applyBorder="1" applyAlignment="1" applyProtection="1">
      <alignment horizontal="center" vertical="center"/>
    </xf>
    <xf numFmtId="0" fontId="8" fillId="0" borderId="48" xfId="316" applyFont="1" applyFill="1" applyBorder="1" applyAlignment="1" applyProtection="1">
      <alignment horizontal="center" vertical="center"/>
    </xf>
    <xf numFmtId="0" fontId="8" fillId="0" borderId="49" xfId="316" applyFont="1" applyFill="1" applyBorder="1" applyAlignment="1" applyProtection="1">
      <alignment horizontal="center" vertical="center"/>
    </xf>
    <xf numFmtId="0" fontId="8" fillId="0" borderId="50" xfId="316" applyFont="1" applyFill="1" applyBorder="1" applyAlignment="1" applyProtection="1">
      <alignment horizontal="center" vertical="center"/>
    </xf>
    <xf numFmtId="0" fontId="6" fillId="0" borderId="28" xfId="316" applyFont="1" applyFill="1" applyBorder="1" applyAlignment="1" applyProtection="1">
      <alignment horizontal="left"/>
    </xf>
    <xf numFmtId="0" fontId="6" fillId="0" borderId="36" xfId="316" applyFont="1" applyFill="1" applyBorder="1" applyAlignment="1" applyProtection="1">
      <alignment horizontal="left"/>
    </xf>
    <xf numFmtId="0" fontId="6" fillId="0" borderId="23" xfId="316" applyFont="1" applyFill="1" applyBorder="1" applyAlignment="1" applyProtection="1">
      <alignment horizontal="left"/>
    </xf>
    <xf numFmtId="0" fontId="6" fillId="0" borderId="25" xfId="316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43" fontId="8" fillId="0" borderId="45" xfId="85" applyFont="1" applyFill="1" applyBorder="1" applyAlignment="1" applyProtection="1">
      <alignment horizontal="center" vertical="center"/>
    </xf>
    <xf numFmtId="43" fontId="8" fillId="0" borderId="31" xfId="85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7" xfId="0" applyFont="1" applyFill="1" applyBorder="1" applyAlignment="1" applyProtection="1">
      <alignment horizontal="right" vertical="center"/>
    </xf>
    <xf numFmtId="43" fontId="7" fillId="0" borderId="25" xfId="85" applyFont="1" applyFill="1" applyBorder="1" applyAlignment="1">
      <alignment horizontal="left" vertical="center"/>
    </xf>
    <xf numFmtId="43" fontId="8" fillId="0" borderId="1" xfId="85" applyFont="1" applyFill="1" applyBorder="1" applyAlignment="1" applyProtection="1">
      <alignment horizontal="center" vertical="center"/>
    </xf>
    <xf numFmtId="43" fontId="8" fillId="0" borderId="46" xfId="85" applyFont="1" applyFill="1" applyBorder="1" applyAlignment="1" applyProtection="1">
      <alignment horizontal="center" vertical="center"/>
    </xf>
  </cellXfs>
  <cellStyles count="1708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9"/>
    <cellStyle name="????_????" xfId="10"/>
    <cellStyle name="???[0]_PERSONAL" xfId="11"/>
    <cellStyle name="???_PERSONAL" xfId="12"/>
    <cellStyle name="??_??" xfId="13"/>
    <cellStyle name="?@??laroux" xfId="14"/>
    <cellStyle name="_5128-A-ET5201" xfId="439"/>
    <cellStyle name="_5128-A-ET5201-ตัดลด" xfId="440"/>
    <cellStyle name="_5128-A-ET5201-ส่งงาน" xfId="441"/>
    <cellStyle name="=C:\WINDOWS\SYSTEM32\COMMAND.COM" xfId="15"/>
    <cellStyle name="20% - Accent1 2" xfId="442"/>
    <cellStyle name="20% - Accent2 2" xfId="443"/>
    <cellStyle name="20% - Accent3 2" xfId="444"/>
    <cellStyle name="20% - Accent4 2" xfId="445"/>
    <cellStyle name="20% - Accent5 2" xfId="446"/>
    <cellStyle name="20% - Accent6 2" xfId="447"/>
    <cellStyle name="20% - ส่วนที่ถูกเน้น1" xfId="16"/>
    <cellStyle name="20% - ส่วนที่ถูกเน้น1 2" xfId="17"/>
    <cellStyle name="20% - ส่วนที่ถูกเน้น1 2 2" xfId="448"/>
    <cellStyle name="20% - ส่วนที่ถูกเน้น1 3" xfId="18"/>
    <cellStyle name="20% - ส่วนที่ถูกเน้น2" xfId="19"/>
    <cellStyle name="20% - ส่วนที่ถูกเน้น2 2" xfId="20"/>
    <cellStyle name="20% - ส่วนที่ถูกเน้น2 2 2" xfId="449"/>
    <cellStyle name="20% - ส่วนที่ถูกเน้น2 3" xfId="21"/>
    <cellStyle name="20% - ส่วนที่ถูกเน้น3" xfId="22"/>
    <cellStyle name="20% - ส่วนที่ถูกเน้น3 2" xfId="23"/>
    <cellStyle name="20% - ส่วนที่ถูกเน้น3 2 2" xfId="450"/>
    <cellStyle name="20% - ส่วนที่ถูกเน้น3 3" xfId="24"/>
    <cellStyle name="20% - ส่วนที่ถูกเน้น4" xfId="25"/>
    <cellStyle name="20% - ส่วนที่ถูกเน้น4 2" xfId="26"/>
    <cellStyle name="20% - ส่วนที่ถูกเน้น4 2 2" xfId="451"/>
    <cellStyle name="20% - ส่วนที่ถูกเน้น4 3" xfId="27"/>
    <cellStyle name="20% - ส่วนที่ถูกเน้น5" xfId="28"/>
    <cellStyle name="20% - ส่วนที่ถูกเน้น5 2" xfId="29"/>
    <cellStyle name="20% - ส่วนที่ถูกเน้น5 2 2" xfId="452"/>
    <cellStyle name="20% - ส่วนที่ถูกเน้น5 3" xfId="30"/>
    <cellStyle name="20% - ส่วนที่ถูกเน้น6" xfId="31"/>
    <cellStyle name="20% - ส่วนที่ถูกเน้น6 2" xfId="32"/>
    <cellStyle name="20% - ส่วนที่ถูกเน้น6 2 2" xfId="453"/>
    <cellStyle name="20% - ส่วนที่ถูกเน้น6 3" xfId="33"/>
    <cellStyle name="40% - Accent1 2" xfId="454"/>
    <cellStyle name="40% - Accent2 2" xfId="455"/>
    <cellStyle name="40% - Accent3 2" xfId="456"/>
    <cellStyle name="40% - Accent4 2" xfId="457"/>
    <cellStyle name="40% - Accent5 2" xfId="458"/>
    <cellStyle name="40% - Accent6 2" xfId="459"/>
    <cellStyle name="40% - ส่วนที่ถูกเน้น1" xfId="34"/>
    <cellStyle name="40% - ส่วนที่ถูกเน้น1 2" xfId="35"/>
    <cellStyle name="40% - ส่วนที่ถูกเน้น1 2 2" xfId="460"/>
    <cellStyle name="40% - ส่วนที่ถูกเน้น1 3" xfId="36"/>
    <cellStyle name="40% - ส่วนที่ถูกเน้น2" xfId="37"/>
    <cellStyle name="40% - ส่วนที่ถูกเน้น2 2" xfId="38"/>
    <cellStyle name="40% - ส่วนที่ถูกเน้น2 2 2" xfId="461"/>
    <cellStyle name="40% - ส่วนที่ถูกเน้น2 3" xfId="39"/>
    <cellStyle name="40% - ส่วนที่ถูกเน้น3" xfId="40"/>
    <cellStyle name="40% - ส่วนที่ถูกเน้น3 2" xfId="41"/>
    <cellStyle name="40% - ส่วนที่ถูกเน้น3 2 2" xfId="462"/>
    <cellStyle name="40% - ส่วนที่ถูกเน้น3 3" xfId="42"/>
    <cellStyle name="40% - ส่วนที่ถูกเน้น4" xfId="43"/>
    <cellStyle name="40% - ส่วนที่ถูกเน้น4 2" xfId="44"/>
    <cellStyle name="40% - ส่วนที่ถูกเน้น4 2 2" xfId="463"/>
    <cellStyle name="40% - ส่วนที่ถูกเน้น4 3" xfId="45"/>
    <cellStyle name="40% - ส่วนที่ถูกเน้น5" xfId="46"/>
    <cellStyle name="40% - ส่วนที่ถูกเน้น5 2" xfId="47"/>
    <cellStyle name="40% - ส่วนที่ถูกเน้น5 2 2" xfId="464"/>
    <cellStyle name="40% - ส่วนที่ถูกเน้น5 3" xfId="48"/>
    <cellStyle name="40% - ส่วนที่ถูกเน้น6" xfId="49"/>
    <cellStyle name="40% - ส่วนที่ถูกเน้น6 2" xfId="50"/>
    <cellStyle name="40% - ส่วนที่ถูกเน้น6 2 2" xfId="465"/>
    <cellStyle name="40% - ส่วนที่ถูกเน้น6 3" xfId="51"/>
    <cellStyle name="60% - Accent1 2" xfId="466"/>
    <cellStyle name="60% - Accent2 2" xfId="467"/>
    <cellStyle name="60% - Accent3 2" xfId="468"/>
    <cellStyle name="60% - Accent4 2" xfId="469"/>
    <cellStyle name="60% - Accent5 2" xfId="470"/>
    <cellStyle name="60% - Accent6 2" xfId="471"/>
    <cellStyle name="60% - ส่วนที่ถูกเน้น1" xfId="52"/>
    <cellStyle name="60% - ส่วนที่ถูกเน้น1 2" xfId="53"/>
    <cellStyle name="60% - ส่วนที่ถูกเน้น1 2 2" xfId="472"/>
    <cellStyle name="60% - ส่วนที่ถูกเน้น1 3" xfId="54"/>
    <cellStyle name="60% - ส่วนที่ถูกเน้น2" xfId="55"/>
    <cellStyle name="60% - ส่วนที่ถูกเน้น2 2" xfId="56"/>
    <cellStyle name="60% - ส่วนที่ถูกเน้น2 2 2" xfId="473"/>
    <cellStyle name="60% - ส่วนที่ถูกเน้น2 3" xfId="57"/>
    <cellStyle name="60% - ส่วนที่ถูกเน้น3" xfId="58"/>
    <cellStyle name="60% - ส่วนที่ถูกเน้น3 2" xfId="59"/>
    <cellStyle name="60% - ส่วนที่ถูกเน้น3 2 2" xfId="474"/>
    <cellStyle name="60% - ส่วนที่ถูกเน้น3 3" xfId="60"/>
    <cellStyle name="60% - ส่วนที่ถูกเน้น4" xfId="61"/>
    <cellStyle name="60% - ส่วนที่ถูกเน้น4 2" xfId="62"/>
    <cellStyle name="60% - ส่วนที่ถูกเน้น4 2 2" xfId="475"/>
    <cellStyle name="60% - ส่วนที่ถูกเน้น4 3" xfId="63"/>
    <cellStyle name="60% - ส่วนที่ถูกเน้น5" xfId="64"/>
    <cellStyle name="60% - ส่วนที่ถูกเน้น5 2" xfId="65"/>
    <cellStyle name="60% - ส่วนที่ถูกเน้น5 2 2" xfId="476"/>
    <cellStyle name="60% - ส่วนที่ถูกเน้น5 3" xfId="66"/>
    <cellStyle name="60% - ส่วนที่ถูกเน้น6" xfId="67"/>
    <cellStyle name="60% - ส่วนที่ถูกเน้น6 2" xfId="68"/>
    <cellStyle name="60% - ส่วนที่ถูกเน้น6 2 2" xfId="477"/>
    <cellStyle name="60% - ส่วนที่ถูกเน้น6 3" xfId="69"/>
    <cellStyle name="abc" xfId="70"/>
    <cellStyle name="abc 10" xfId="740"/>
    <cellStyle name="abc 11" xfId="741"/>
    <cellStyle name="abc 12" xfId="742"/>
    <cellStyle name="abc 13" xfId="743"/>
    <cellStyle name="abc 2" xfId="71"/>
    <cellStyle name="abc 2 10" xfId="744"/>
    <cellStyle name="abc 2 11" xfId="745"/>
    <cellStyle name="abc 2 2" xfId="616"/>
    <cellStyle name="abc 2 3" xfId="746"/>
    <cellStyle name="abc 2 4" xfId="747"/>
    <cellStyle name="abc 2 5" xfId="748"/>
    <cellStyle name="abc 2 6" xfId="749"/>
    <cellStyle name="abc 2 7" xfId="750"/>
    <cellStyle name="abc 2 8" xfId="751"/>
    <cellStyle name="abc 2 9" xfId="752"/>
    <cellStyle name="abc 3" xfId="72"/>
    <cellStyle name="abc 3 10" xfId="753"/>
    <cellStyle name="abc 3 11" xfId="754"/>
    <cellStyle name="abc 3 2" xfId="617"/>
    <cellStyle name="abc 3 3" xfId="755"/>
    <cellStyle name="abc 3 4" xfId="756"/>
    <cellStyle name="abc 3 5" xfId="757"/>
    <cellStyle name="abc 3 6" xfId="758"/>
    <cellStyle name="abc 3 7" xfId="759"/>
    <cellStyle name="abc 3 8" xfId="760"/>
    <cellStyle name="abc 3 9" xfId="761"/>
    <cellStyle name="abc 4" xfId="73"/>
    <cellStyle name="abc 4 10" xfId="762"/>
    <cellStyle name="abc 4 11" xfId="763"/>
    <cellStyle name="abc 4 2" xfId="618"/>
    <cellStyle name="abc 4 3" xfId="764"/>
    <cellStyle name="abc 4 4" xfId="765"/>
    <cellStyle name="abc 4 5" xfId="766"/>
    <cellStyle name="abc 4 6" xfId="767"/>
    <cellStyle name="abc 4 7" xfId="768"/>
    <cellStyle name="abc 4 8" xfId="769"/>
    <cellStyle name="abc 4 9" xfId="770"/>
    <cellStyle name="abc 5" xfId="74"/>
    <cellStyle name="abc 5 10" xfId="771"/>
    <cellStyle name="abc 5 11" xfId="772"/>
    <cellStyle name="abc 5 2" xfId="619"/>
    <cellStyle name="abc 5 3" xfId="773"/>
    <cellStyle name="abc 5 4" xfId="774"/>
    <cellStyle name="abc 5 5" xfId="775"/>
    <cellStyle name="abc 5 6" xfId="776"/>
    <cellStyle name="abc 5 7" xfId="777"/>
    <cellStyle name="abc 5 8" xfId="778"/>
    <cellStyle name="abc 5 9" xfId="779"/>
    <cellStyle name="abc 6" xfId="620"/>
    <cellStyle name="abc 7" xfId="780"/>
    <cellStyle name="abc 8" xfId="781"/>
    <cellStyle name="abc 9" xfId="782"/>
    <cellStyle name="Accent1 2" xfId="478"/>
    <cellStyle name="Accent2 2" xfId="479"/>
    <cellStyle name="Accent3 2" xfId="480"/>
    <cellStyle name="Accent4 2" xfId="481"/>
    <cellStyle name="Accent5 2" xfId="482"/>
    <cellStyle name="Accent6 2" xfId="483"/>
    <cellStyle name="Bad 2" xfId="484"/>
    <cellStyle name="Calc Currency (0)" xfId="75"/>
    <cellStyle name="Calc Currency (2)" xfId="76"/>
    <cellStyle name="Calc Percent (0)" xfId="77"/>
    <cellStyle name="Calc Percent (1)" xfId="78"/>
    <cellStyle name="Calc Percent (2)" xfId="79"/>
    <cellStyle name="Calc Units (0)" xfId="80"/>
    <cellStyle name="Calc Units (0) 2" xfId="81"/>
    <cellStyle name="Calc Units (0) 3" xfId="485"/>
    <cellStyle name="Calc Units (1)" xfId="82"/>
    <cellStyle name="Calc Units (1) 2" xfId="83"/>
    <cellStyle name="Calc Units (2)" xfId="84"/>
    <cellStyle name="Calculation 2" xfId="486"/>
    <cellStyle name="Check Cell 2" xfId="487"/>
    <cellStyle name="Comma [00]" xfId="86"/>
    <cellStyle name="Comma [00] 2" xfId="87"/>
    <cellStyle name="Comma [00] 3" xfId="488"/>
    <cellStyle name="Comma 10" xfId="489"/>
    <cellStyle name="Comma 11" xfId="490"/>
    <cellStyle name="Comma 12" xfId="491"/>
    <cellStyle name="Comma 13" xfId="492"/>
    <cellStyle name="Comma 2" xfId="88"/>
    <cellStyle name="Comma 2 2" xfId="89"/>
    <cellStyle name="Comma 2 2 2" xfId="493"/>
    <cellStyle name="Comma 2 2 2 2" xfId="494"/>
    <cellStyle name="Comma 2 3" xfId="90"/>
    <cellStyle name="Comma 2 4" xfId="495"/>
    <cellStyle name="Comma 3" xfId="91"/>
    <cellStyle name="Comma 3 2" xfId="92"/>
    <cellStyle name="Comma 3 3" xfId="496"/>
    <cellStyle name="Comma 4" xfId="93"/>
    <cellStyle name="Comma 4 2" xfId="94"/>
    <cellStyle name="Comma 4 3" xfId="95"/>
    <cellStyle name="Comma 5" xfId="96"/>
    <cellStyle name="Comma 6" xfId="97"/>
    <cellStyle name="Comma 6 2" xfId="497"/>
    <cellStyle name="Comma 7" xfId="98"/>
    <cellStyle name="Comma 7 2" xfId="498"/>
    <cellStyle name="Comma 8" xfId="99"/>
    <cellStyle name="Comma 8 2" xfId="100"/>
    <cellStyle name="Comma 8 2 2" xfId="101"/>
    <cellStyle name="Comma 8 2 2 2" xfId="102"/>
    <cellStyle name="Comma 8 2 2 2 2" xfId="621"/>
    <cellStyle name="Comma 8 2 2 3" xfId="103"/>
    <cellStyle name="Comma 8 2 2 3 2" xfId="499"/>
    <cellStyle name="Comma 8 2 2 4" xfId="438"/>
    <cellStyle name="Comma 8 2 2 4 2" xfId="500"/>
    <cellStyle name="Comma 8 2 2 4 2 2" xfId="622"/>
    <cellStyle name="Comma 8 2 2 4 3" xfId="501"/>
    <cellStyle name="Comma 8 2 2 4 3 2" xfId="502"/>
    <cellStyle name="Comma 8 2 2 4 4" xfId="623"/>
    <cellStyle name="Comma 8 2 2 5" xfId="503"/>
    <cellStyle name="Comma 8 2 2 5 2" xfId="624"/>
    <cellStyle name="Comma 8 2 2 6" xfId="504"/>
    <cellStyle name="Comma 8 2 2 6 2" xfId="505"/>
    <cellStyle name="Comma 8 2 2 6 3" xfId="625"/>
    <cellStyle name="Comma 8 2 2 7" xfId="506"/>
    <cellStyle name="Comma 8 2 2 8" xfId="507"/>
    <cellStyle name="Comma 8 2 2 9" xfId="508"/>
    <cellStyle name="Comma 8 2 3" xfId="626"/>
    <cellStyle name="Comma 8 3" xfId="104"/>
    <cellStyle name="Comma 8 4" xfId="105"/>
    <cellStyle name="Comma 9" xfId="509"/>
    <cellStyle name="company_title" xfId="106"/>
    <cellStyle name="Currency [00]" xfId="107"/>
    <cellStyle name="Date Short" xfId="108"/>
    <cellStyle name="date_format" xfId="109"/>
    <cellStyle name="Enter Currency (0)" xfId="110"/>
    <cellStyle name="Enter Currency (0) 2" xfId="111"/>
    <cellStyle name="Enter Currency (0) 3" xfId="510"/>
    <cellStyle name="Enter Currency (2)" xfId="112"/>
    <cellStyle name="Enter Units (0)" xfId="113"/>
    <cellStyle name="Enter Units (0) 2" xfId="114"/>
    <cellStyle name="Enter Units (0) 3" xfId="511"/>
    <cellStyle name="Enter Units (1)" xfId="115"/>
    <cellStyle name="Enter Units (1) 2" xfId="116"/>
    <cellStyle name="Enter Units (2)" xfId="117"/>
    <cellStyle name="Explanatory Text 2" xfId="512"/>
    <cellStyle name="Good 2" xfId="513"/>
    <cellStyle name="Grey" xfId="118"/>
    <cellStyle name="Header1" xfId="119"/>
    <cellStyle name="Header2" xfId="120"/>
    <cellStyle name="Header2 2" xfId="121"/>
    <cellStyle name="Header2 2 2" xfId="783"/>
    <cellStyle name="Header2 2 3" xfId="784"/>
    <cellStyle name="Header2 2 4" xfId="785"/>
    <cellStyle name="Header2 2 5" xfId="786"/>
    <cellStyle name="Header2 3" xfId="122"/>
    <cellStyle name="Header2 3 2" xfId="787"/>
    <cellStyle name="Header2 3 3" xfId="788"/>
    <cellStyle name="Header2 3 4" xfId="789"/>
    <cellStyle name="Header2 3 5" xfId="790"/>
    <cellStyle name="Header2 4" xfId="123"/>
    <cellStyle name="Header2 4 2" xfId="791"/>
    <cellStyle name="Header2 4 3" xfId="792"/>
    <cellStyle name="Header2 4 4" xfId="793"/>
    <cellStyle name="Header2 4 5" xfId="794"/>
    <cellStyle name="Header2 5" xfId="627"/>
    <cellStyle name="Heading 1 2" xfId="514"/>
    <cellStyle name="Heading 2 2" xfId="515"/>
    <cellStyle name="Heading 3 2" xfId="516"/>
    <cellStyle name="Heading 4 2" xfId="517"/>
    <cellStyle name="Hyperlink 2" xfId="124"/>
    <cellStyle name="Input [yellow]" xfId="125"/>
    <cellStyle name="Input [yellow] 10" xfId="795"/>
    <cellStyle name="Input [yellow] 11" xfId="796"/>
    <cellStyle name="Input [yellow] 12" xfId="797"/>
    <cellStyle name="Input [yellow] 2" xfId="126"/>
    <cellStyle name="Input [yellow] 2 2" xfId="628"/>
    <cellStyle name="Input [yellow] 2 3" xfId="798"/>
    <cellStyle name="Input [yellow] 2 4" xfId="799"/>
    <cellStyle name="Input [yellow] 2 5" xfId="800"/>
    <cellStyle name="Input [yellow] 2 6" xfId="801"/>
    <cellStyle name="Input [yellow] 2 7" xfId="802"/>
    <cellStyle name="Input [yellow] 2 8" xfId="803"/>
    <cellStyle name="Input [yellow] 2 9" xfId="804"/>
    <cellStyle name="Input [yellow] 3" xfId="127"/>
    <cellStyle name="Input [yellow] 3 2" xfId="629"/>
    <cellStyle name="Input [yellow] 3 3" xfId="805"/>
    <cellStyle name="Input [yellow] 3 4" xfId="806"/>
    <cellStyle name="Input [yellow] 3 5" xfId="807"/>
    <cellStyle name="Input [yellow] 3 6" xfId="808"/>
    <cellStyle name="Input [yellow] 3 7" xfId="809"/>
    <cellStyle name="Input [yellow] 3 8" xfId="810"/>
    <cellStyle name="Input [yellow] 3 9" xfId="811"/>
    <cellStyle name="Input [yellow] 4" xfId="128"/>
    <cellStyle name="Input [yellow] 4 2" xfId="630"/>
    <cellStyle name="Input [yellow] 4 3" xfId="812"/>
    <cellStyle name="Input [yellow] 4 4" xfId="813"/>
    <cellStyle name="Input [yellow] 4 5" xfId="814"/>
    <cellStyle name="Input [yellow] 4 6" xfId="815"/>
    <cellStyle name="Input [yellow] 4 7" xfId="816"/>
    <cellStyle name="Input [yellow] 4 8" xfId="817"/>
    <cellStyle name="Input [yellow] 4 9" xfId="818"/>
    <cellStyle name="Input [yellow] 5" xfId="631"/>
    <cellStyle name="Input [yellow] 6" xfId="819"/>
    <cellStyle name="Input [yellow] 7" xfId="820"/>
    <cellStyle name="Input [yellow] 8" xfId="821"/>
    <cellStyle name="Input [yellow] 9" xfId="822"/>
    <cellStyle name="Input 2" xfId="518"/>
    <cellStyle name="Input 3" xfId="519"/>
    <cellStyle name="Link Currency (0)" xfId="129"/>
    <cellStyle name="Link Currency (0) 2" xfId="130"/>
    <cellStyle name="Link Currency (0) 3" xfId="520"/>
    <cellStyle name="Link Currency (2)" xfId="131"/>
    <cellStyle name="Link Units (0)" xfId="132"/>
    <cellStyle name="Link Units (0) 2" xfId="133"/>
    <cellStyle name="Link Units (0) 3" xfId="521"/>
    <cellStyle name="Link Units (1)" xfId="134"/>
    <cellStyle name="Link Units (1) 2" xfId="135"/>
    <cellStyle name="Link Units (2)" xfId="136"/>
    <cellStyle name="Linked Cell 2" xfId="522"/>
    <cellStyle name="Neutral 2" xfId="523"/>
    <cellStyle name="Normal - Style1" xfId="137"/>
    <cellStyle name="Normal - Style1 2" xfId="138"/>
    <cellStyle name="Normal - Style1 3" xfId="524"/>
    <cellStyle name="Normal 10" xfId="139"/>
    <cellStyle name="Normal 11" xfId="140"/>
    <cellStyle name="Normal 12" xfId="141"/>
    <cellStyle name="Normal 13" xfId="142"/>
    <cellStyle name="Normal 14" xfId="143"/>
    <cellStyle name="Normal 15" xfId="144"/>
    <cellStyle name="Normal 16" xfId="145"/>
    <cellStyle name="Normal 17" xfId="146"/>
    <cellStyle name="Normal 18" xfId="147"/>
    <cellStyle name="Normal 19" xfId="148"/>
    <cellStyle name="Normal 2" xfId="149"/>
    <cellStyle name="Normal 2 2" xfId="150"/>
    <cellStyle name="Normal 2 2 2" xfId="525"/>
    <cellStyle name="Normal 2 3" xfId="151"/>
    <cellStyle name="Normal 2 3 2" xfId="526"/>
    <cellStyle name="Normal 2 3 2 2" xfId="527"/>
    <cellStyle name="Normal 2 4" xfId="528"/>
    <cellStyle name="Normal 2_ราคางานอาคารสำนักทะเบียน 08.11.53" xfId="529"/>
    <cellStyle name="Normal 20" xfId="152"/>
    <cellStyle name="Normal 21" xfId="153"/>
    <cellStyle name="Normal 22" xfId="154"/>
    <cellStyle name="Normal 23" xfId="155"/>
    <cellStyle name="Normal 24" xfId="156"/>
    <cellStyle name="Normal 25" xfId="157"/>
    <cellStyle name="Normal 26" xfId="158"/>
    <cellStyle name="Normal 27" xfId="159"/>
    <cellStyle name="Normal 28" xfId="160"/>
    <cellStyle name="Normal 29" xfId="161"/>
    <cellStyle name="Normal 3" xfId="162"/>
    <cellStyle name="Normal 3 2" xfId="163"/>
    <cellStyle name="Normal 3 3" xfId="164"/>
    <cellStyle name="Normal 3 4" xfId="530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531"/>
    <cellStyle name="Normal 40" xfId="177"/>
    <cellStyle name="Normal 41" xfId="178"/>
    <cellStyle name="Normal 42" xfId="179"/>
    <cellStyle name="Normal 43" xfId="180"/>
    <cellStyle name="Normal 44" xfId="181"/>
    <cellStyle name="Normal 45" xfId="182"/>
    <cellStyle name="Normal 46" xfId="183"/>
    <cellStyle name="Normal 47" xfId="184"/>
    <cellStyle name="Normal 48" xfId="185"/>
    <cellStyle name="Normal 49" xfId="186"/>
    <cellStyle name="Normal 5" xfId="187"/>
    <cellStyle name="Normal 5 2" xfId="188"/>
    <cellStyle name="Normal 5 3" xfId="532"/>
    <cellStyle name="Normal 50" xfId="189"/>
    <cellStyle name="Normal 51" xfId="190"/>
    <cellStyle name="Normal 52" xfId="191"/>
    <cellStyle name="Normal 53" xfId="192"/>
    <cellStyle name="Normal 54" xfId="193"/>
    <cellStyle name="Normal 55" xfId="194"/>
    <cellStyle name="Normal 56" xfId="195"/>
    <cellStyle name="Normal 57" xfId="196"/>
    <cellStyle name="Normal 58" xfId="197"/>
    <cellStyle name="Normal 59" xfId="198"/>
    <cellStyle name="Normal 6" xfId="199"/>
    <cellStyle name="Normal 60" xfId="200"/>
    <cellStyle name="Normal 61" xfId="201"/>
    <cellStyle name="Normal 62" xfId="202"/>
    <cellStyle name="Normal 63" xfId="203"/>
    <cellStyle name="Normal 64" xfId="204"/>
    <cellStyle name="Normal 65" xfId="205"/>
    <cellStyle name="Normal 66" xfId="206"/>
    <cellStyle name="Normal 67" xfId="207"/>
    <cellStyle name="Normal 68" xfId="208"/>
    <cellStyle name="Normal 69" xfId="209"/>
    <cellStyle name="Normal 7" xfId="210"/>
    <cellStyle name="Normal 70" xfId="211"/>
    <cellStyle name="Normal 71" xfId="212"/>
    <cellStyle name="Normal 72" xfId="213"/>
    <cellStyle name="Normal 73" xfId="214"/>
    <cellStyle name="Normal 74" xfId="215"/>
    <cellStyle name="Normal 75" xfId="216"/>
    <cellStyle name="Normal 76" xfId="217"/>
    <cellStyle name="Normal 77" xfId="218"/>
    <cellStyle name="Normal 78" xfId="219"/>
    <cellStyle name="Normal 79" xfId="220"/>
    <cellStyle name="Normal 8" xfId="221"/>
    <cellStyle name="Normal 8 2" xfId="222"/>
    <cellStyle name="Normal 80" xfId="223"/>
    <cellStyle name="Normal 81" xfId="224"/>
    <cellStyle name="Normal 82" xfId="225"/>
    <cellStyle name="Normal 83" xfId="226"/>
    <cellStyle name="Normal 84" xfId="227"/>
    <cellStyle name="Normal 85" xfId="228"/>
    <cellStyle name="Normal 86" xfId="229"/>
    <cellStyle name="Normal 87" xfId="230"/>
    <cellStyle name="Normal 88" xfId="231"/>
    <cellStyle name="Normal 88 2" xfId="232"/>
    <cellStyle name="Normal 89" xfId="233"/>
    <cellStyle name="Normal 89 2" xfId="533"/>
    <cellStyle name="Normal 9" xfId="234"/>
    <cellStyle name="Normal 90" xfId="235"/>
    <cellStyle name="Normal 90 2" xfId="534"/>
    <cellStyle name="Normal 91" xfId="236"/>
    <cellStyle name="Normal 92" xfId="237"/>
    <cellStyle name="Normal 92 2" xfId="238"/>
    <cellStyle name="Normal 92 2 2" xfId="239"/>
    <cellStyle name="Normal 92 2 2 2" xfId="240"/>
    <cellStyle name="Normal 92 2 2 2 2" xfId="632"/>
    <cellStyle name="Normal 92 2 2 3" xfId="241"/>
    <cellStyle name="Normal 92 2 2 3 2" xfId="535"/>
    <cellStyle name="Normal 92 2 2 4" xfId="437"/>
    <cellStyle name="Normal 92 2 2 4 2" xfId="536"/>
    <cellStyle name="Normal 92 2 2 4 2 2" xfId="633"/>
    <cellStyle name="Normal 92 2 2 4 3" xfId="537"/>
    <cellStyle name="Normal 92 2 2 4 3 2" xfId="634"/>
    <cellStyle name="Normal 92 2 2 4 4" xfId="635"/>
    <cellStyle name="Normal 92 2 2 5" xfId="538"/>
    <cellStyle name="Normal 92 2 2 5 2" xfId="636"/>
    <cellStyle name="Normal 92 2 2 6" xfId="539"/>
    <cellStyle name="Normal 92 2 2 6 2" xfId="540"/>
    <cellStyle name="Normal 92 2 2 6 3" xfId="637"/>
    <cellStyle name="Normal 92 2 2 7" xfId="541"/>
    <cellStyle name="Normal 92 2 2 8" xfId="542"/>
    <cellStyle name="Normal 92 2 2 9" xfId="543"/>
    <cellStyle name="Normal 92 2 3" xfId="638"/>
    <cellStyle name="Normal 92 3" xfId="242"/>
    <cellStyle name="Normal 92 4" xfId="243"/>
    <cellStyle name="Normal 93" xfId="544"/>
    <cellStyle name="Normal 94" xfId="545"/>
    <cellStyle name="Normal 95" xfId="546"/>
    <cellStyle name="Normal 96" xfId="547"/>
    <cellStyle name="Normal 97" xfId="548"/>
    <cellStyle name="Normal 98" xfId="639"/>
    <cellStyle name="Note 2" xfId="549"/>
    <cellStyle name="Output 2" xfId="550"/>
    <cellStyle name="ParaBirimi [0]_RESULTS" xfId="244"/>
    <cellStyle name="ParaBirimi_RESULTS" xfId="245"/>
    <cellStyle name="Percent [0]" xfId="246"/>
    <cellStyle name="Percent [00]" xfId="247"/>
    <cellStyle name="Percent [2]" xfId="248"/>
    <cellStyle name="Percent 2" xfId="249"/>
    <cellStyle name="Percent 3" xfId="250"/>
    <cellStyle name="PrePop Currency (0)" xfId="251"/>
    <cellStyle name="PrePop Currency (0) 2" xfId="252"/>
    <cellStyle name="PrePop Currency (0) 3" xfId="551"/>
    <cellStyle name="PrePop Currency (2)" xfId="253"/>
    <cellStyle name="PrePop Units (0)" xfId="254"/>
    <cellStyle name="PrePop Units (0) 2" xfId="255"/>
    <cellStyle name="PrePop Units (0) 3" xfId="552"/>
    <cellStyle name="PrePop Units (1)" xfId="256"/>
    <cellStyle name="PrePop Units (1) 2" xfId="257"/>
    <cellStyle name="PrePop Units (2)" xfId="258"/>
    <cellStyle name="report_title" xfId="259"/>
    <cellStyle name="Text Indent A" xfId="260"/>
    <cellStyle name="Text Indent B" xfId="261"/>
    <cellStyle name="Text Indent C" xfId="262"/>
    <cellStyle name="Title 2" xfId="553"/>
    <cellStyle name="Total 2" xfId="554"/>
    <cellStyle name="Virg? [0]_RESULTS" xfId="263"/>
    <cellStyle name="Virg?_RESULTS" xfId="264"/>
    <cellStyle name="Warning Text 2" xfId="555"/>
    <cellStyle name="การคำนวณ" xfId="265"/>
    <cellStyle name="การคำนวณ 10" xfId="640"/>
    <cellStyle name="การคำนวณ 11" xfId="823"/>
    <cellStyle name="การคำนวณ 12" xfId="824"/>
    <cellStyle name="การคำนวณ 13" xfId="825"/>
    <cellStyle name="การคำนวณ 14" xfId="826"/>
    <cellStyle name="การคำนวณ 15" xfId="827"/>
    <cellStyle name="การคำนวณ 2" xfId="266"/>
    <cellStyle name="การคำนวณ 2 10" xfId="828"/>
    <cellStyle name="การคำนวณ 2 11" xfId="829"/>
    <cellStyle name="การคำนวณ 2 12" xfId="830"/>
    <cellStyle name="การคำนวณ 2 13" xfId="831"/>
    <cellStyle name="การคำนวณ 2 2" xfId="267"/>
    <cellStyle name="การคำนวณ 2 2 10" xfId="832"/>
    <cellStyle name="การคำนวณ 2 2 11" xfId="833"/>
    <cellStyle name="การคำนวณ 2 2 2" xfId="641"/>
    <cellStyle name="การคำนวณ 2 2 3" xfId="834"/>
    <cellStyle name="การคำนวณ 2 2 4" xfId="835"/>
    <cellStyle name="การคำนวณ 2 2 5" xfId="836"/>
    <cellStyle name="การคำนวณ 2 2 6" xfId="837"/>
    <cellStyle name="การคำนวณ 2 2 7" xfId="838"/>
    <cellStyle name="การคำนวณ 2 2 8" xfId="839"/>
    <cellStyle name="การคำนวณ 2 2 9" xfId="840"/>
    <cellStyle name="การคำนวณ 2 3" xfId="268"/>
    <cellStyle name="การคำนวณ 2 3 10" xfId="841"/>
    <cellStyle name="การคำนวณ 2 3 11" xfId="842"/>
    <cellStyle name="การคำนวณ 2 3 2" xfId="642"/>
    <cellStyle name="การคำนวณ 2 3 3" xfId="843"/>
    <cellStyle name="การคำนวณ 2 3 4" xfId="844"/>
    <cellStyle name="การคำนวณ 2 3 5" xfId="845"/>
    <cellStyle name="การคำนวณ 2 3 6" xfId="846"/>
    <cellStyle name="การคำนวณ 2 3 7" xfId="847"/>
    <cellStyle name="การคำนวณ 2 3 8" xfId="848"/>
    <cellStyle name="การคำนวณ 2 3 9" xfId="849"/>
    <cellStyle name="การคำนวณ 2 4" xfId="269"/>
    <cellStyle name="การคำนวณ 2 4 10" xfId="850"/>
    <cellStyle name="การคำนวณ 2 4 11" xfId="851"/>
    <cellStyle name="การคำนวณ 2 4 2" xfId="643"/>
    <cellStyle name="การคำนวณ 2 4 3" xfId="852"/>
    <cellStyle name="การคำนวณ 2 4 4" xfId="853"/>
    <cellStyle name="การคำนวณ 2 4 5" xfId="854"/>
    <cellStyle name="การคำนวณ 2 4 6" xfId="855"/>
    <cellStyle name="การคำนวณ 2 4 7" xfId="856"/>
    <cellStyle name="การคำนวณ 2 4 8" xfId="857"/>
    <cellStyle name="การคำนวณ 2 4 9" xfId="858"/>
    <cellStyle name="การคำนวณ 2 5" xfId="270"/>
    <cellStyle name="การคำนวณ 2 5 10" xfId="859"/>
    <cellStyle name="การคำนวณ 2 5 11" xfId="860"/>
    <cellStyle name="การคำนวณ 2 5 2" xfId="644"/>
    <cellStyle name="การคำนวณ 2 5 3" xfId="861"/>
    <cellStyle name="การคำนวณ 2 5 4" xfId="862"/>
    <cellStyle name="การคำนวณ 2 5 5" xfId="863"/>
    <cellStyle name="การคำนวณ 2 5 6" xfId="864"/>
    <cellStyle name="การคำนวณ 2 5 7" xfId="865"/>
    <cellStyle name="การคำนวณ 2 5 8" xfId="866"/>
    <cellStyle name="การคำนวณ 2 5 9" xfId="867"/>
    <cellStyle name="การคำนวณ 2 6" xfId="271"/>
    <cellStyle name="การคำนวณ 2 6 10" xfId="868"/>
    <cellStyle name="การคำนวณ 2 6 11" xfId="869"/>
    <cellStyle name="การคำนวณ 2 6 2" xfId="645"/>
    <cellStyle name="การคำนวณ 2 6 3" xfId="870"/>
    <cellStyle name="การคำนวณ 2 6 4" xfId="871"/>
    <cellStyle name="การคำนวณ 2 6 5" xfId="872"/>
    <cellStyle name="การคำนวณ 2 6 6" xfId="873"/>
    <cellStyle name="การคำนวณ 2 6 7" xfId="874"/>
    <cellStyle name="การคำนวณ 2 6 8" xfId="875"/>
    <cellStyle name="การคำนวณ 2 6 9" xfId="876"/>
    <cellStyle name="การคำนวณ 2 7" xfId="272"/>
    <cellStyle name="การคำนวณ 2 7 10" xfId="877"/>
    <cellStyle name="การคำนวณ 2 7 11" xfId="878"/>
    <cellStyle name="การคำนวณ 2 7 2" xfId="646"/>
    <cellStyle name="การคำนวณ 2 7 3" xfId="879"/>
    <cellStyle name="การคำนวณ 2 7 4" xfId="880"/>
    <cellStyle name="การคำนวณ 2 7 5" xfId="881"/>
    <cellStyle name="การคำนวณ 2 7 6" xfId="882"/>
    <cellStyle name="การคำนวณ 2 7 7" xfId="883"/>
    <cellStyle name="การคำนวณ 2 7 8" xfId="884"/>
    <cellStyle name="การคำนวณ 2 7 9" xfId="885"/>
    <cellStyle name="การคำนวณ 2 8" xfId="556"/>
    <cellStyle name="การคำนวณ 2 9" xfId="886"/>
    <cellStyle name="การคำนวณ 3" xfId="273"/>
    <cellStyle name="การคำนวณ 3 10" xfId="887"/>
    <cellStyle name="การคำนวณ 3 11" xfId="888"/>
    <cellStyle name="การคำนวณ 3 12" xfId="889"/>
    <cellStyle name="การคำนวณ 3 13" xfId="890"/>
    <cellStyle name="การคำนวณ 3 2" xfId="274"/>
    <cellStyle name="การคำนวณ 3 2 10" xfId="891"/>
    <cellStyle name="การคำนวณ 3 2 11" xfId="892"/>
    <cellStyle name="การคำนวณ 3 2 2" xfId="647"/>
    <cellStyle name="การคำนวณ 3 2 3" xfId="893"/>
    <cellStyle name="การคำนวณ 3 2 4" xfId="894"/>
    <cellStyle name="การคำนวณ 3 2 5" xfId="895"/>
    <cellStyle name="การคำนวณ 3 2 6" xfId="896"/>
    <cellStyle name="การคำนวณ 3 2 7" xfId="897"/>
    <cellStyle name="การคำนวณ 3 2 8" xfId="898"/>
    <cellStyle name="การคำนวณ 3 2 9" xfId="899"/>
    <cellStyle name="การคำนวณ 3 3" xfId="275"/>
    <cellStyle name="การคำนวณ 3 3 10" xfId="900"/>
    <cellStyle name="การคำนวณ 3 3 11" xfId="901"/>
    <cellStyle name="การคำนวณ 3 3 2" xfId="648"/>
    <cellStyle name="การคำนวณ 3 3 3" xfId="902"/>
    <cellStyle name="การคำนวณ 3 3 4" xfId="903"/>
    <cellStyle name="การคำนวณ 3 3 5" xfId="904"/>
    <cellStyle name="การคำนวณ 3 3 6" xfId="905"/>
    <cellStyle name="การคำนวณ 3 3 7" xfId="906"/>
    <cellStyle name="การคำนวณ 3 3 8" xfId="907"/>
    <cellStyle name="การคำนวณ 3 3 9" xfId="908"/>
    <cellStyle name="การคำนวณ 3 4" xfId="276"/>
    <cellStyle name="การคำนวณ 3 4 10" xfId="909"/>
    <cellStyle name="การคำนวณ 3 4 11" xfId="910"/>
    <cellStyle name="การคำนวณ 3 4 2" xfId="649"/>
    <cellStyle name="การคำนวณ 3 4 3" xfId="911"/>
    <cellStyle name="การคำนวณ 3 4 4" xfId="912"/>
    <cellStyle name="การคำนวณ 3 4 5" xfId="913"/>
    <cellStyle name="การคำนวณ 3 4 6" xfId="914"/>
    <cellStyle name="การคำนวณ 3 4 7" xfId="915"/>
    <cellStyle name="การคำนวณ 3 4 8" xfId="916"/>
    <cellStyle name="การคำนวณ 3 4 9" xfId="917"/>
    <cellStyle name="การคำนวณ 3 5" xfId="277"/>
    <cellStyle name="การคำนวณ 3 5 10" xfId="918"/>
    <cellStyle name="การคำนวณ 3 5 11" xfId="919"/>
    <cellStyle name="การคำนวณ 3 5 2" xfId="650"/>
    <cellStyle name="การคำนวณ 3 5 3" xfId="920"/>
    <cellStyle name="การคำนวณ 3 5 4" xfId="921"/>
    <cellStyle name="การคำนวณ 3 5 5" xfId="922"/>
    <cellStyle name="การคำนวณ 3 5 6" xfId="923"/>
    <cellStyle name="การคำนวณ 3 5 7" xfId="924"/>
    <cellStyle name="การคำนวณ 3 5 8" xfId="925"/>
    <cellStyle name="การคำนวณ 3 5 9" xfId="926"/>
    <cellStyle name="การคำนวณ 3 6" xfId="278"/>
    <cellStyle name="การคำนวณ 3 6 10" xfId="927"/>
    <cellStyle name="การคำนวณ 3 6 11" xfId="928"/>
    <cellStyle name="การคำนวณ 3 6 2" xfId="651"/>
    <cellStyle name="การคำนวณ 3 6 3" xfId="929"/>
    <cellStyle name="การคำนวณ 3 6 4" xfId="930"/>
    <cellStyle name="การคำนวณ 3 6 5" xfId="931"/>
    <cellStyle name="การคำนวณ 3 6 6" xfId="932"/>
    <cellStyle name="การคำนวณ 3 6 7" xfId="933"/>
    <cellStyle name="การคำนวณ 3 6 8" xfId="934"/>
    <cellStyle name="การคำนวณ 3 6 9" xfId="935"/>
    <cellStyle name="การคำนวณ 3 7" xfId="279"/>
    <cellStyle name="การคำนวณ 3 7 10" xfId="936"/>
    <cellStyle name="การคำนวณ 3 7 11" xfId="937"/>
    <cellStyle name="การคำนวณ 3 7 2" xfId="652"/>
    <cellStyle name="การคำนวณ 3 7 3" xfId="938"/>
    <cellStyle name="การคำนวณ 3 7 4" xfId="939"/>
    <cellStyle name="การคำนวณ 3 7 5" xfId="940"/>
    <cellStyle name="การคำนวณ 3 7 6" xfId="941"/>
    <cellStyle name="การคำนวณ 3 7 7" xfId="942"/>
    <cellStyle name="การคำนวณ 3 7 8" xfId="943"/>
    <cellStyle name="การคำนวณ 3 7 9" xfId="944"/>
    <cellStyle name="การคำนวณ 3 8" xfId="653"/>
    <cellStyle name="การคำนวณ 3 9" xfId="945"/>
    <cellStyle name="การคำนวณ 4" xfId="280"/>
    <cellStyle name="การคำนวณ 4 10" xfId="946"/>
    <cellStyle name="การคำนวณ 4 11" xfId="947"/>
    <cellStyle name="การคำนวณ 4 2" xfId="654"/>
    <cellStyle name="การคำนวณ 4 3" xfId="948"/>
    <cellStyle name="การคำนวณ 4 4" xfId="949"/>
    <cellStyle name="การคำนวณ 4 5" xfId="950"/>
    <cellStyle name="การคำนวณ 4 6" xfId="951"/>
    <cellStyle name="การคำนวณ 4 7" xfId="952"/>
    <cellStyle name="การคำนวณ 4 8" xfId="953"/>
    <cellStyle name="การคำนวณ 4 9" xfId="954"/>
    <cellStyle name="การคำนวณ 5" xfId="281"/>
    <cellStyle name="การคำนวณ 5 10" xfId="955"/>
    <cellStyle name="การคำนวณ 5 11" xfId="956"/>
    <cellStyle name="การคำนวณ 5 2" xfId="655"/>
    <cellStyle name="การคำนวณ 5 3" xfId="957"/>
    <cellStyle name="การคำนวณ 5 4" xfId="958"/>
    <cellStyle name="การคำนวณ 5 5" xfId="959"/>
    <cellStyle name="การคำนวณ 5 6" xfId="960"/>
    <cellStyle name="การคำนวณ 5 7" xfId="961"/>
    <cellStyle name="การคำนวณ 5 8" xfId="962"/>
    <cellStyle name="การคำนวณ 5 9" xfId="963"/>
    <cellStyle name="การคำนวณ 6" xfId="282"/>
    <cellStyle name="การคำนวณ 6 10" xfId="964"/>
    <cellStyle name="การคำนวณ 6 11" xfId="965"/>
    <cellStyle name="การคำนวณ 6 2" xfId="656"/>
    <cellStyle name="การคำนวณ 6 3" xfId="966"/>
    <cellStyle name="การคำนวณ 6 4" xfId="967"/>
    <cellStyle name="การคำนวณ 6 5" xfId="968"/>
    <cellStyle name="การคำนวณ 6 6" xfId="969"/>
    <cellStyle name="การคำนวณ 6 7" xfId="970"/>
    <cellStyle name="การคำนวณ 6 8" xfId="971"/>
    <cellStyle name="การคำนวณ 6 9" xfId="972"/>
    <cellStyle name="การคำนวณ 7" xfId="283"/>
    <cellStyle name="การคำนวณ 7 10" xfId="973"/>
    <cellStyle name="การคำนวณ 7 11" xfId="974"/>
    <cellStyle name="การคำนวณ 7 2" xfId="657"/>
    <cellStyle name="การคำนวณ 7 3" xfId="975"/>
    <cellStyle name="การคำนวณ 7 4" xfId="976"/>
    <cellStyle name="การคำนวณ 7 5" xfId="977"/>
    <cellStyle name="การคำนวณ 7 6" xfId="978"/>
    <cellStyle name="การคำนวณ 7 7" xfId="979"/>
    <cellStyle name="การคำนวณ 7 8" xfId="980"/>
    <cellStyle name="การคำนวณ 7 9" xfId="981"/>
    <cellStyle name="การคำนวณ 8" xfId="284"/>
    <cellStyle name="การคำนวณ 8 10" xfId="982"/>
    <cellStyle name="การคำนวณ 8 11" xfId="983"/>
    <cellStyle name="การคำนวณ 8 2" xfId="658"/>
    <cellStyle name="การคำนวณ 8 3" xfId="984"/>
    <cellStyle name="การคำนวณ 8 4" xfId="985"/>
    <cellStyle name="การคำนวณ 8 5" xfId="986"/>
    <cellStyle name="การคำนวณ 8 6" xfId="987"/>
    <cellStyle name="การคำนวณ 8 7" xfId="988"/>
    <cellStyle name="การคำนวณ 8 8" xfId="989"/>
    <cellStyle name="การคำนวณ 8 9" xfId="990"/>
    <cellStyle name="การคำนวณ 9" xfId="285"/>
    <cellStyle name="การคำนวณ 9 10" xfId="991"/>
    <cellStyle name="การคำนวณ 9 11" xfId="992"/>
    <cellStyle name="การคำนวณ 9 2" xfId="659"/>
    <cellStyle name="การคำนวณ 9 3" xfId="993"/>
    <cellStyle name="การคำนวณ 9 4" xfId="994"/>
    <cellStyle name="การคำนวณ 9 5" xfId="995"/>
    <cellStyle name="การคำนวณ 9 6" xfId="996"/>
    <cellStyle name="การคำนวณ 9 7" xfId="997"/>
    <cellStyle name="การคำนวณ 9 8" xfId="998"/>
    <cellStyle name="การคำนวณ 9 9" xfId="999"/>
    <cellStyle name="ข้อความเตือน" xfId="286"/>
    <cellStyle name="ข้อความเตือน 2" xfId="287"/>
    <cellStyle name="ข้อความเตือน 2 2" xfId="557"/>
    <cellStyle name="ข้อความเตือน 3" xfId="288"/>
    <cellStyle name="ข้อความอธิบาย" xfId="289"/>
    <cellStyle name="ข้อความอธิบาย 2" xfId="290"/>
    <cellStyle name="ข้อความอธิบาย 2 2" xfId="558"/>
    <cellStyle name="ข้อความอธิบาย 3" xfId="291"/>
    <cellStyle name="เครื่องหมายจุลภาค" xfId="85" builtinId="3"/>
    <cellStyle name="เครื่องหมายจุลภาค 10" xfId="559"/>
    <cellStyle name="เครื่องหมายจุลภาค 11" xfId="560"/>
    <cellStyle name="เครื่องหมายจุลภาค 12" xfId="561"/>
    <cellStyle name="เครื่องหมายจุลภาค 13" xfId="562"/>
    <cellStyle name="เครื่องหมายจุลภาค 13 2" xfId="563"/>
    <cellStyle name="เครื่องหมายจุลภาค 14" xfId="564"/>
    <cellStyle name="เครื่องหมายจุลภาค 15" xfId="565"/>
    <cellStyle name="เครื่องหมายจุลภาค 18" xfId="292"/>
    <cellStyle name="เครื่องหมายจุลภาค 2" xfId="566"/>
    <cellStyle name="เครื่องหมายจุลภาค 2 2" xfId="293"/>
    <cellStyle name="เครื่องหมายจุลภาค 3" xfId="294"/>
    <cellStyle name="เครื่องหมายจุลภาค 3 2" xfId="567"/>
    <cellStyle name="เครื่องหมายจุลภาค 3 3" xfId="568"/>
    <cellStyle name="เครื่องหมายจุลภาค 4" xfId="569"/>
    <cellStyle name="เครื่องหมายจุลภาค 4 2" xfId="570"/>
    <cellStyle name="เครื่องหมายจุลภาค 5" xfId="571"/>
    <cellStyle name="เครื่องหมายจุลภาค 6" xfId="572"/>
    <cellStyle name="เครื่องหมายจุลภาค 7" xfId="573"/>
    <cellStyle name="เครื่องหมายจุลภาค 8" xfId="574"/>
    <cellStyle name="เครื่องหมายจุลภาค 9" xfId="575"/>
    <cellStyle name="ชื่อเรื่อง" xfId="295"/>
    <cellStyle name="ชื่อเรื่อง 2" xfId="296"/>
    <cellStyle name="ชื่อเรื่อง 2 2" xfId="576"/>
    <cellStyle name="ชื่อเรื่อง 3" xfId="297"/>
    <cellStyle name="เซลล์ตรวจสอบ" xfId="298"/>
    <cellStyle name="เซลล์ตรวจสอบ 2" xfId="299"/>
    <cellStyle name="เซลล์ตรวจสอบ 2 2" xfId="577"/>
    <cellStyle name="เซลล์ตรวจสอบ 3" xfId="300"/>
    <cellStyle name="เซลล์ที่มีการเชื่อมโยง" xfId="301"/>
    <cellStyle name="เซลล์ที่มีการเชื่อมโยง 2" xfId="302"/>
    <cellStyle name="เซลล์ที่มีการเชื่อมโยง 2 2" xfId="578"/>
    <cellStyle name="เซลล์ที่มีการเชื่อมโยง 3" xfId="303"/>
    <cellStyle name="ดี" xfId="304"/>
    <cellStyle name="ดี 2" xfId="305"/>
    <cellStyle name="ดี 2 2" xfId="579"/>
    <cellStyle name="ดี 3" xfId="306"/>
    <cellStyle name="ปกติ" xfId="0" builtinId="0"/>
    <cellStyle name="ปกติ 10" xfId="580"/>
    <cellStyle name="ปกติ 11" xfId="581"/>
    <cellStyle name="ปกติ 12" xfId="582"/>
    <cellStyle name="ปกติ 13" xfId="583"/>
    <cellStyle name="ปกติ 14" xfId="584"/>
    <cellStyle name="ปกติ 15" xfId="585"/>
    <cellStyle name="ปกติ 18" xfId="307"/>
    <cellStyle name="ปกติ 2" xfId="308"/>
    <cellStyle name="ปกติ 2 2" xfId="309"/>
    <cellStyle name="ปกติ 2 2 2" xfId="586"/>
    <cellStyle name="ปกติ 2 3" xfId="310"/>
    <cellStyle name="ปกติ 2 3 2" xfId="587"/>
    <cellStyle name="ปกติ 2 4" xfId="311"/>
    <cellStyle name="ปกติ 2 4 2" xfId="588"/>
    <cellStyle name="ปกติ 2 5" xfId="589"/>
    <cellStyle name="ปกติ 3" xfId="312"/>
    <cellStyle name="ปกติ 3 2" xfId="590"/>
    <cellStyle name="ปกติ 3 3" xfId="591"/>
    <cellStyle name="ปกติ 4" xfId="313"/>
    <cellStyle name="ปกติ 4 2" xfId="592"/>
    <cellStyle name="ปกติ 4 3" xfId="593"/>
    <cellStyle name="ปกติ 5" xfId="594"/>
    <cellStyle name="ปกติ 6" xfId="595"/>
    <cellStyle name="ปกติ 7" xfId="596"/>
    <cellStyle name="ปกติ 8" xfId="314"/>
    <cellStyle name="ปกติ 9" xfId="597"/>
    <cellStyle name="ปกติ_Sheet1" xfId="315"/>
    <cellStyle name="ปกติ_ใบรวมแบบใหม่(น้านพ)" xfId="316"/>
    <cellStyle name="ป้อนค่า" xfId="317"/>
    <cellStyle name="ป้อนค่า 10" xfId="660"/>
    <cellStyle name="ป้อนค่า 11" xfId="1000"/>
    <cellStyle name="ป้อนค่า 12" xfId="1001"/>
    <cellStyle name="ป้อนค่า 13" xfId="1002"/>
    <cellStyle name="ป้อนค่า 14" xfId="1003"/>
    <cellStyle name="ป้อนค่า 15" xfId="1004"/>
    <cellStyle name="ป้อนค่า 2" xfId="318"/>
    <cellStyle name="ป้อนค่า 2 10" xfId="1005"/>
    <cellStyle name="ป้อนค่า 2 11" xfId="1006"/>
    <cellStyle name="ป้อนค่า 2 12" xfId="1007"/>
    <cellStyle name="ป้อนค่า 2 13" xfId="1008"/>
    <cellStyle name="ป้อนค่า 2 2" xfId="319"/>
    <cellStyle name="ป้อนค่า 2 2 10" xfId="1009"/>
    <cellStyle name="ป้อนค่า 2 2 11" xfId="1010"/>
    <cellStyle name="ป้อนค่า 2 2 2" xfId="661"/>
    <cellStyle name="ป้อนค่า 2 2 3" xfId="1011"/>
    <cellStyle name="ป้อนค่า 2 2 4" xfId="1012"/>
    <cellStyle name="ป้อนค่า 2 2 5" xfId="1013"/>
    <cellStyle name="ป้อนค่า 2 2 6" xfId="1014"/>
    <cellStyle name="ป้อนค่า 2 2 7" xfId="1015"/>
    <cellStyle name="ป้อนค่า 2 2 8" xfId="1016"/>
    <cellStyle name="ป้อนค่า 2 2 9" xfId="1017"/>
    <cellStyle name="ป้อนค่า 2 3" xfId="320"/>
    <cellStyle name="ป้อนค่า 2 3 10" xfId="1018"/>
    <cellStyle name="ป้อนค่า 2 3 11" xfId="1019"/>
    <cellStyle name="ป้อนค่า 2 3 2" xfId="662"/>
    <cellStyle name="ป้อนค่า 2 3 3" xfId="1020"/>
    <cellStyle name="ป้อนค่า 2 3 4" xfId="1021"/>
    <cellStyle name="ป้อนค่า 2 3 5" xfId="1022"/>
    <cellStyle name="ป้อนค่า 2 3 6" xfId="1023"/>
    <cellStyle name="ป้อนค่า 2 3 7" xfId="1024"/>
    <cellStyle name="ป้อนค่า 2 3 8" xfId="1025"/>
    <cellStyle name="ป้อนค่า 2 3 9" xfId="1026"/>
    <cellStyle name="ป้อนค่า 2 4" xfId="321"/>
    <cellStyle name="ป้อนค่า 2 4 10" xfId="1027"/>
    <cellStyle name="ป้อนค่า 2 4 11" xfId="1028"/>
    <cellStyle name="ป้อนค่า 2 4 2" xfId="663"/>
    <cellStyle name="ป้อนค่า 2 4 3" xfId="1029"/>
    <cellStyle name="ป้อนค่า 2 4 4" xfId="1030"/>
    <cellStyle name="ป้อนค่า 2 4 5" xfId="1031"/>
    <cellStyle name="ป้อนค่า 2 4 6" xfId="1032"/>
    <cellStyle name="ป้อนค่า 2 4 7" xfId="1033"/>
    <cellStyle name="ป้อนค่า 2 4 8" xfId="1034"/>
    <cellStyle name="ป้อนค่า 2 4 9" xfId="1035"/>
    <cellStyle name="ป้อนค่า 2 5" xfId="322"/>
    <cellStyle name="ป้อนค่า 2 5 10" xfId="1036"/>
    <cellStyle name="ป้อนค่า 2 5 11" xfId="1037"/>
    <cellStyle name="ป้อนค่า 2 5 2" xfId="664"/>
    <cellStyle name="ป้อนค่า 2 5 3" xfId="1038"/>
    <cellStyle name="ป้อนค่า 2 5 4" xfId="1039"/>
    <cellStyle name="ป้อนค่า 2 5 5" xfId="1040"/>
    <cellStyle name="ป้อนค่า 2 5 6" xfId="1041"/>
    <cellStyle name="ป้อนค่า 2 5 7" xfId="1042"/>
    <cellStyle name="ป้อนค่า 2 5 8" xfId="1043"/>
    <cellStyle name="ป้อนค่า 2 5 9" xfId="1044"/>
    <cellStyle name="ป้อนค่า 2 6" xfId="323"/>
    <cellStyle name="ป้อนค่า 2 6 10" xfId="1045"/>
    <cellStyle name="ป้อนค่า 2 6 11" xfId="1046"/>
    <cellStyle name="ป้อนค่า 2 6 2" xfId="665"/>
    <cellStyle name="ป้อนค่า 2 6 3" xfId="1047"/>
    <cellStyle name="ป้อนค่า 2 6 4" xfId="1048"/>
    <cellStyle name="ป้อนค่า 2 6 5" xfId="1049"/>
    <cellStyle name="ป้อนค่า 2 6 6" xfId="1050"/>
    <cellStyle name="ป้อนค่า 2 6 7" xfId="1051"/>
    <cellStyle name="ป้อนค่า 2 6 8" xfId="1052"/>
    <cellStyle name="ป้อนค่า 2 6 9" xfId="1053"/>
    <cellStyle name="ป้อนค่า 2 7" xfId="324"/>
    <cellStyle name="ป้อนค่า 2 7 10" xfId="1054"/>
    <cellStyle name="ป้อนค่า 2 7 11" xfId="1055"/>
    <cellStyle name="ป้อนค่า 2 7 2" xfId="666"/>
    <cellStyle name="ป้อนค่า 2 7 3" xfId="1056"/>
    <cellStyle name="ป้อนค่า 2 7 4" xfId="1057"/>
    <cellStyle name="ป้อนค่า 2 7 5" xfId="1058"/>
    <cellStyle name="ป้อนค่า 2 7 6" xfId="1059"/>
    <cellStyle name="ป้อนค่า 2 7 7" xfId="1060"/>
    <cellStyle name="ป้อนค่า 2 7 8" xfId="1061"/>
    <cellStyle name="ป้อนค่า 2 7 9" xfId="1062"/>
    <cellStyle name="ป้อนค่า 2 8" xfId="598"/>
    <cellStyle name="ป้อนค่า 2 9" xfId="1063"/>
    <cellStyle name="ป้อนค่า 3" xfId="325"/>
    <cellStyle name="ป้อนค่า 3 10" xfId="1064"/>
    <cellStyle name="ป้อนค่า 3 11" xfId="1065"/>
    <cellStyle name="ป้อนค่า 3 12" xfId="1066"/>
    <cellStyle name="ป้อนค่า 3 13" xfId="1067"/>
    <cellStyle name="ป้อนค่า 3 2" xfId="326"/>
    <cellStyle name="ป้อนค่า 3 2 10" xfId="1068"/>
    <cellStyle name="ป้อนค่า 3 2 11" xfId="1069"/>
    <cellStyle name="ป้อนค่า 3 2 2" xfId="667"/>
    <cellStyle name="ป้อนค่า 3 2 3" xfId="1070"/>
    <cellStyle name="ป้อนค่า 3 2 4" xfId="1071"/>
    <cellStyle name="ป้อนค่า 3 2 5" xfId="1072"/>
    <cellStyle name="ป้อนค่า 3 2 6" xfId="1073"/>
    <cellStyle name="ป้อนค่า 3 2 7" xfId="1074"/>
    <cellStyle name="ป้อนค่า 3 2 8" xfId="1075"/>
    <cellStyle name="ป้อนค่า 3 2 9" xfId="1076"/>
    <cellStyle name="ป้อนค่า 3 3" xfId="327"/>
    <cellStyle name="ป้อนค่า 3 3 10" xfId="1077"/>
    <cellStyle name="ป้อนค่า 3 3 11" xfId="1078"/>
    <cellStyle name="ป้อนค่า 3 3 2" xfId="668"/>
    <cellStyle name="ป้อนค่า 3 3 3" xfId="1079"/>
    <cellStyle name="ป้อนค่า 3 3 4" xfId="1080"/>
    <cellStyle name="ป้อนค่า 3 3 5" xfId="1081"/>
    <cellStyle name="ป้อนค่า 3 3 6" xfId="1082"/>
    <cellStyle name="ป้อนค่า 3 3 7" xfId="1083"/>
    <cellStyle name="ป้อนค่า 3 3 8" xfId="1084"/>
    <cellStyle name="ป้อนค่า 3 3 9" xfId="1085"/>
    <cellStyle name="ป้อนค่า 3 4" xfId="328"/>
    <cellStyle name="ป้อนค่า 3 4 10" xfId="1086"/>
    <cellStyle name="ป้อนค่า 3 4 11" xfId="1087"/>
    <cellStyle name="ป้อนค่า 3 4 2" xfId="669"/>
    <cellStyle name="ป้อนค่า 3 4 3" xfId="1088"/>
    <cellStyle name="ป้อนค่า 3 4 4" xfId="1089"/>
    <cellStyle name="ป้อนค่า 3 4 5" xfId="1090"/>
    <cellStyle name="ป้อนค่า 3 4 6" xfId="1091"/>
    <cellStyle name="ป้อนค่า 3 4 7" xfId="1092"/>
    <cellStyle name="ป้อนค่า 3 4 8" xfId="1093"/>
    <cellStyle name="ป้อนค่า 3 4 9" xfId="1094"/>
    <cellStyle name="ป้อนค่า 3 5" xfId="329"/>
    <cellStyle name="ป้อนค่า 3 5 10" xfId="1095"/>
    <cellStyle name="ป้อนค่า 3 5 11" xfId="1096"/>
    <cellStyle name="ป้อนค่า 3 5 2" xfId="670"/>
    <cellStyle name="ป้อนค่า 3 5 3" xfId="1097"/>
    <cellStyle name="ป้อนค่า 3 5 4" xfId="1098"/>
    <cellStyle name="ป้อนค่า 3 5 5" xfId="1099"/>
    <cellStyle name="ป้อนค่า 3 5 6" xfId="1100"/>
    <cellStyle name="ป้อนค่า 3 5 7" xfId="1101"/>
    <cellStyle name="ป้อนค่า 3 5 8" xfId="1102"/>
    <cellStyle name="ป้อนค่า 3 5 9" xfId="1103"/>
    <cellStyle name="ป้อนค่า 3 6" xfId="330"/>
    <cellStyle name="ป้อนค่า 3 6 10" xfId="1104"/>
    <cellStyle name="ป้อนค่า 3 6 11" xfId="1105"/>
    <cellStyle name="ป้อนค่า 3 6 2" xfId="671"/>
    <cellStyle name="ป้อนค่า 3 6 3" xfId="1106"/>
    <cellStyle name="ป้อนค่า 3 6 4" xfId="1107"/>
    <cellStyle name="ป้อนค่า 3 6 5" xfId="1108"/>
    <cellStyle name="ป้อนค่า 3 6 6" xfId="1109"/>
    <cellStyle name="ป้อนค่า 3 6 7" xfId="1110"/>
    <cellStyle name="ป้อนค่า 3 6 8" xfId="1111"/>
    <cellStyle name="ป้อนค่า 3 6 9" xfId="1112"/>
    <cellStyle name="ป้อนค่า 3 7" xfId="331"/>
    <cellStyle name="ป้อนค่า 3 7 10" xfId="1113"/>
    <cellStyle name="ป้อนค่า 3 7 11" xfId="1114"/>
    <cellStyle name="ป้อนค่า 3 7 2" xfId="672"/>
    <cellStyle name="ป้อนค่า 3 7 3" xfId="1115"/>
    <cellStyle name="ป้อนค่า 3 7 4" xfId="1116"/>
    <cellStyle name="ป้อนค่า 3 7 5" xfId="1117"/>
    <cellStyle name="ป้อนค่า 3 7 6" xfId="1118"/>
    <cellStyle name="ป้อนค่า 3 7 7" xfId="1119"/>
    <cellStyle name="ป้อนค่า 3 7 8" xfId="1120"/>
    <cellStyle name="ป้อนค่า 3 7 9" xfId="1121"/>
    <cellStyle name="ป้อนค่า 3 8" xfId="673"/>
    <cellStyle name="ป้อนค่า 3 9" xfId="1122"/>
    <cellStyle name="ป้อนค่า 4" xfId="332"/>
    <cellStyle name="ป้อนค่า 4 10" xfId="1123"/>
    <cellStyle name="ป้อนค่า 4 11" xfId="1124"/>
    <cellStyle name="ป้อนค่า 4 2" xfId="674"/>
    <cellStyle name="ป้อนค่า 4 3" xfId="1125"/>
    <cellStyle name="ป้อนค่า 4 4" xfId="1126"/>
    <cellStyle name="ป้อนค่า 4 5" xfId="1127"/>
    <cellStyle name="ป้อนค่า 4 6" xfId="1128"/>
    <cellStyle name="ป้อนค่า 4 7" xfId="1129"/>
    <cellStyle name="ป้อนค่า 4 8" xfId="1130"/>
    <cellStyle name="ป้อนค่า 4 9" xfId="1131"/>
    <cellStyle name="ป้อนค่า 5" xfId="333"/>
    <cellStyle name="ป้อนค่า 5 10" xfId="1132"/>
    <cellStyle name="ป้อนค่า 5 11" xfId="1133"/>
    <cellStyle name="ป้อนค่า 5 2" xfId="675"/>
    <cellStyle name="ป้อนค่า 5 3" xfId="1134"/>
    <cellStyle name="ป้อนค่า 5 4" xfId="1135"/>
    <cellStyle name="ป้อนค่า 5 5" xfId="1136"/>
    <cellStyle name="ป้อนค่า 5 6" xfId="1137"/>
    <cellStyle name="ป้อนค่า 5 7" xfId="1138"/>
    <cellStyle name="ป้อนค่า 5 8" xfId="1139"/>
    <cellStyle name="ป้อนค่า 5 9" xfId="1140"/>
    <cellStyle name="ป้อนค่า 6" xfId="334"/>
    <cellStyle name="ป้อนค่า 6 10" xfId="1141"/>
    <cellStyle name="ป้อนค่า 6 11" xfId="1142"/>
    <cellStyle name="ป้อนค่า 6 2" xfId="676"/>
    <cellStyle name="ป้อนค่า 6 3" xfId="1143"/>
    <cellStyle name="ป้อนค่า 6 4" xfId="1144"/>
    <cellStyle name="ป้อนค่า 6 5" xfId="1145"/>
    <cellStyle name="ป้อนค่า 6 6" xfId="1146"/>
    <cellStyle name="ป้อนค่า 6 7" xfId="1147"/>
    <cellStyle name="ป้อนค่า 6 8" xfId="1148"/>
    <cellStyle name="ป้อนค่า 6 9" xfId="1149"/>
    <cellStyle name="ป้อนค่า 7" xfId="335"/>
    <cellStyle name="ป้อนค่า 7 10" xfId="1150"/>
    <cellStyle name="ป้อนค่า 7 11" xfId="1151"/>
    <cellStyle name="ป้อนค่า 7 2" xfId="677"/>
    <cellStyle name="ป้อนค่า 7 3" xfId="1152"/>
    <cellStyle name="ป้อนค่า 7 4" xfId="1153"/>
    <cellStyle name="ป้อนค่า 7 5" xfId="1154"/>
    <cellStyle name="ป้อนค่า 7 6" xfId="1155"/>
    <cellStyle name="ป้อนค่า 7 7" xfId="1156"/>
    <cellStyle name="ป้อนค่า 7 8" xfId="1157"/>
    <cellStyle name="ป้อนค่า 7 9" xfId="1158"/>
    <cellStyle name="ป้อนค่า 8" xfId="336"/>
    <cellStyle name="ป้อนค่า 8 10" xfId="1159"/>
    <cellStyle name="ป้อนค่า 8 11" xfId="1160"/>
    <cellStyle name="ป้อนค่า 8 2" xfId="678"/>
    <cellStyle name="ป้อนค่า 8 3" xfId="1161"/>
    <cellStyle name="ป้อนค่า 8 4" xfId="1162"/>
    <cellStyle name="ป้อนค่า 8 5" xfId="1163"/>
    <cellStyle name="ป้อนค่า 8 6" xfId="1164"/>
    <cellStyle name="ป้อนค่า 8 7" xfId="1165"/>
    <cellStyle name="ป้อนค่า 8 8" xfId="1166"/>
    <cellStyle name="ป้อนค่า 8 9" xfId="1167"/>
    <cellStyle name="ป้อนค่า 9" xfId="337"/>
    <cellStyle name="ป้อนค่า 9 10" xfId="1168"/>
    <cellStyle name="ป้อนค่า 9 11" xfId="1169"/>
    <cellStyle name="ป้อนค่า 9 2" xfId="679"/>
    <cellStyle name="ป้อนค่า 9 3" xfId="1170"/>
    <cellStyle name="ป้อนค่า 9 4" xfId="1171"/>
    <cellStyle name="ป้อนค่า 9 5" xfId="1172"/>
    <cellStyle name="ป้อนค่า 9 6" xfId="1173"/>
    <cellStyle name="ป้อนค่า 9 7" xfId="1174"/>
    <cellStyle name="ป้อนค่า 9 8" xfId="1175"/>
    <cellStyle name="ป้อนค่า 9 9" xfId="1176"/>
    <cellStyle name="ปานกลาง" xfId="338"/>
    <cellStyle name="ปานกลาง 2" xfId="339"/>
    <cellStyle name="ปานกลาง 2 2" xfId="599"/>
    <cellStyle name="ปานกลาง 3" xfId="340"/>
    <cellStyle name="เปอร์เซ็นต์ 2" xfId="600"/>
    <cellStyle name="ผลรวม" xfId="341"/>
    <cellStyle name="ผลรวม 10" xfId="680"/>
    <cellStyle name="ผลรวม 11" xfId="1177"/>
    <cellStyle name="ผลรวม 12" xfId="1178"/>
    <cellStyle name="ผลรวม 13" xfId="1179"/>
    <cellStyle name="ผลรวม 14" xfId="1180"/>
    <cellStyle name="ผลรวม 15" xfId="1181"/>
    <cellStyle name="ผลรวม 2" xfId="342"/>
    <cellStyle name="ผลรวม 2 10" xfId="1182"/>
    <cellStyle name="ผลรวม 2 11" xfId="1183"/>
    <cellStyle name="ผลรวม 2 12" xfId="1184"/>
    <cellStyle name="ผลรวม 2 13" xfId="1185"/>
    <cellStyle name="ผลรวม 2 2" xfId="343"/>
    <cellStyle name="ผลรวม 2 2 10" xfId="1186"/>
    <cellStyle name="ผลรวม 2 2 11" xfId="1187"/>
    <cellStyle name="ผลรวม 2 2 2" xfId="681"/>
    <cellStyle name="ผลรวม 2 2 3" xfId="1188"/>
    <cellStyle name="ผลรวม 2 2 4" xfId="1189"/>
    <cellStyle name="ผลรวม 2 2 5" xfId="1190"/>
    <cellStyle name="ผลรวม 2 2 6" xfId="1191"/>
    <cellStyle name="ผลรวม 2 2 7" xfId="1192"/>
    <cellStyle name="ผลรวม 2 2 8" xfId="1193"/>
    <cellStyle name="ผลรวม 2 2 9" xfId="1194"/>
    <cellStyle name="ผลรวม 2 3" xfId="344"/>
    <cellStyle name="ผลรวม 2 3 10" xfId="1195"/>
    <cellStyle name="ผลรวม 2 3 11" xfId="1196"/>
    <cellStyle name="ผลรวม 2 3 2" xfId="682"/>
    <cellStyle name="ผลรวม 2 3 3" xfId="1197"/>
    <cellStyle name="ผลรวม 2 3 4" xfId="1198"/>
    <cellStyle name="ผลรวม 2 3 5" xfId="1199"/>
    <cellStyle name="ผลรวม 2 3 6" xfId="1200"/>
    <cellStyle name="ผลรวม 2 3 7" xfId="1201"/>
    <cellStyle name="ผลรวม 2 3 8" xfId="1202"/>
    <cellStyle name="ผลรวม 2 3 9" xfId="1203"/>
    <cellStyle name="ผลรวม 2 4" xfId="345"/>
    <cellStyle name="ผลรวม 2 4 10" xfId="1204"/>
    <cellStyle name="ผลรวม 2 4 11" xfId="1205"/>
    <cellStyle name="ผลรวม 2 4 2" xfId="683"/>
    <cellStyle name="ผลรวม 2 4 3" xfId="1206"/>
    <cellStyle name="ผลรวม 2 4 4" xfId="1207"/>
    <cellStyle name="ผลรวม 2 4 5" xfId="1208"/>
    <cellStyle name="ผลรวม 2 4 6" xfId="1209"/>
    <cellStyle name="ผลรวม 2 4 7" xfId="1210"/>
    <cellStyle name="ผลรวม 2 4 8" xfId="1211"/>
    <cellStyle name="ผลรวม 2 4 9" xfId="1212"/>
    <cellStyle name="ผลรวม 2 5" xfId="346"/>
    <cellStyle name="ผลรวม 2 5 10" xfId="1213"/>
    <cellStyle name="ผลรวม 2 5 11" xfId="1214"/>
    <cellStyle name="ผลรวม 2 5 2" xfId="684"/>
    <cellStyle name="ผลรวม 2 5 3" xfId="1215"/>
    <cellStyle name="ผลรวม 2 5 4" xfId="1216"/>
    <cellStyle name="ผลรวม 2 5 5" xfId="1217"/>
    <cellStyle name="ผลรวม 2 5 6" xfId="1218"/>
    <cellStyle name="ผลรวม 2 5 7" xfId="1219"/>
    <cellStyle name="ผลรวม 2 5 8" xfId="1220"/>
    <cellStyle name="ผลรวม 2 5 9" xfId="1221"/>
    <cellStyle name="ผลรวม 2 6" xfId="347"/>
    <cellStyle name="ผลรวม 2 6 10" xfId="1222"/>
    <cellStyle name="ผลรวม 2 6 11" xfId="1223"/>
    <cellStyle name="ผลรวม 2 6 2" xfId="685"/>
    <cellStyle name="ผลรวม 2 6 3" xfId="1224"/>
    <cellStyle name="ผลรวม 2 6 4" xfId="1225"/>
    <cellStyle name="ผลรวม 2 6 5" xfId="1226"/>
    <cellStyle name="ผลรวม 2 6 6" xfId="1227"/>
    <cellStyle name="ผลรวม 2 6 7" xfId="1228"/>
    <cellStyle name="ผลรวม 2 6 8" xfId="1229"/>
    <cellStyle name="ผลรวม 2 6 9" xfId="1230"/>
    <cellStyle name="ผลรวม 2 7" xfId="348"/>
    <cellStyle name="ผลรวม 2 7 10" xfId="1231"/>
    <cellStyle name="ผลรวม 2 7 11" xfId="1232"/>
    <cellStyle name="ผลรวม 2 7 2" xfId="686"/>
    <cellStyle name="ผลรวม 2 7 3" xfId="1233"/>
    <cellStyle name="ผลรวม 2 7 4" xfId="1234"/>
    <cellStyle name="ผลรวม 2 7 5" xfId="1235"/>
    <cellStyle name="ผลรวม 2 7 6" xfId="1236"/>
    <cellStyle name="ผลรวม 2 7 7" xfId="1237"/>
    <cellStyle name="ผลรวม 2 7 8" xfId="1238"/>
    <cellStyle name="ผลรวม 2 7 9" xfId="1239"/>
    <cellStyle name="ผลรวม 2 8" xfId="601"/>
    <cellStyle name="ผลรวม 2 9" xfId="1240"/>
    <cellStyle name="ผลรวม 3" xfId="349"/>
    <cellStyle name="ผลรวม 3 10" xfId="1241"/>
    <cellStyle name="ผลรวม 3 11" xfId="1242"/>
    <cellStyle name="ผลรวม 3 12" xfId="1243"/>
    <cellStyle name="ผลรวม 3 13" xfId="1244"/>
    <cellStyle name="ผลรวม 3 2" xfId="350"/>
    <cellStyle name="ผลรวม 3 2 10" xfId="1245"/>
    <cellStyle name="ผลรวม 3 2 11" xfId="1246"/>
    <cellStyle name="ผลรวม 3 2 2" xfId="687"/>
    <cellStyle name="ผลรวม 3 2 3" xfId="1247"/>
    <cellStyle name="ผลรวม 3 2 4" xfId="1248"/>
    <cellStyle name="ผลรวม 3 2 5" xfId="1249"/>
    <cellStyle name="ผลรวม 3 2 6" xfId="1250"/>
    <cellStyle name="ผลรวม 3 2 7" xfId="1251"/>
    <cellStyle name="ผลรวม 3 2 8" xfId="1252"/>
    <cellStyle name="ผลรวม 3 2 9" xfId="1253"/>
    <cellStyle name="ผลรวม 3 3" xfId="351"/>
    <cellStyle name="ผลรวม 3 3 10" xfId="1254"/>
    <cellStyle name="ผลรวม 3 3 11" xfId="1255"/>
    <cellStyle name="ผลรวม 3 3 2" xfId="688"/>
    <cellStyle name="ผลรวม 3 3 3" xfId="1256"/>
    <cellStyle name="ผลรวม 3 3 4" xfId="1257"/>
    <cellStyle name="ผลรวม 3 3 5" xfId="1258"/>
    <cellStyle name="ผลรวม 3 3 6" xfId="1259"/>
    <cellStyle name="ผลรวม 3 3 7" xfId="1260"/>
    <cellStyle name="ผลรวม 3 3 8" xfId="1261"/>
    <cellStyle name="ผลรวม 3 3 9" xfId="1262"/>
    <cellStyle name="ผลรวม 3 4" xfId="352"/>
    <cellStyle name="ผลรวม 3 4 10" xfId="1263"/>
    <cellStyle name="ผลรวม 3 4 11" xfId="1264"/>
    <cellStyle name="ผลรวม 3 4 2" xfId="689"/>
    <cellStyle name="ผลรวม 3 4 3" xfId="1265"/>
    <cellStyle name="ผลรวม 3 4 4" xfId="1266"/>
    <cellStyle name="ผลรวม 3 4 5" xfId="1267"/>
    <cellStyle name="ผลรวม 3 4 6" xfId="1268"/>
    <cellStyle name="ผลรวม 3 4 7" xfId="1269"/>
    <cellStyle name="ผลรวม 3 4 8" xfId="1270"/>
    <cellStyle name="ผลรวม 3 4 9" xfId="1271"/>
    <cellStyle name="ผลรวม 3 5" xfId="353"/>
    <cellStyle name="ผลรวม 3 5 10" xfId="1272"/>
    <cellStyle name="ผลรวม 3 5 11" xfId="1273"/>
    <cellStyle name="ผลรวม 3 5 2" xfId="690"/>
    <cellStyle name="ผลรวม 3 5 3" xfId="1274"/>
    <cellStyle name="ผลรวม 3 5 4" xfId="1275"/>
    <cellStyle name="ผลรวม 3 5 5" xfId="1276"/>
    <cellStyle name="ผลรวม 3 5 6" xfId="1277"/>
    <cellStyle name="ผลรวม 3 5 7" xfId="1278"/>
    <cellStyle name="ผลรวม 3 5 8" xfId="1279"/>
    <cellStyle name="ผลรวม 3 5 9" xfId="1280"/>
    <cellStyle name="ผลรวม 3 6" xfId="354"/>
    <cellStyle name="ผลรวม 3 6 10" xfId="1281"/>
    <cellStyle name="ผลรวม 3 6 11" xfId="1282"/>
    <cellStyle name="ผลรวม 3 6 2" xfId="691"/>
    <cellStyle name="ผลรวม 3 6 3" xfId="1283"/>
    <cellStyle name="ผลรวม 3 6 4" xfId="1284"/>
    <cellStyle name="ผลรวม 3 6 5" xfId="1285"/>
    <cellStyle name="ผลรวม 3 6 6" xfId="1286"/>
    <cellStyle name="ผลรวม 3 6 7" xfId="1287"/>
    <cellStyle name="ผลรวม 3 6 8" xfId="1288"/>
    <cellStyle name="ผลรวม 3 6 9" xfId="1289"/>
    <cellStyle name="ผลรวม 3 7" xfId="355"/>
    <cellStyle name="ผลรวม 3 7 10" xfId="1290"/>
    <cellStyle name="ผลรวม 3 7 11" xfId="1291"/>
    <cellStyle name="ผลรวม 3 7 2" xfId="692"/>
    <cellStyle name="ผลรวม 3 7 3" xfId="1292"/>
    <cellStyle name="ผลรวม 3 7 4" xfId="1293"/>
    <cellStyle name="ผลรวม 3 7 5" xfId="1294"/>
    <cellStyle name="ผลรวม 3 7 6" xfId="1295"/>
    <cellStyle name="ผลรวม 3 7 7" xfId="1296"/>
    <cellStyle name="ผลรวม 3 7 8" xfId="1297"/>
    <cellStyle name="ผลรวม 3 7 9" xfId="1298"/>
    <cellStyle name="ผลรวม 3 8" xfId="693"/>
    <cellStyle name="ผลรวม 3 9" xfId="1299"/>
    <cellStyle name="ผลรวม 4" xfId="356"/>
    <cellStyle name="ผลรวม 4 10" xfId="1300"/>
    <cellStyle name="ผลรวม 4 11" xfId="1301"/>
    <cellStyle name="ผลรวม 4 2" xfId="694"/>
    <cellStyle name="ผลรวม 4 3" xfId="1302"/>
    <cellStyle name="ผลรวม 4 4" xfId="1303"/>
    <cellStyle name="ผลรวม 4 5" xfId="1304"/>
    <cellStyle name="ผลรวม 4 6" xfId="1305"/>
    <cellStyle name="ผลรวม 4 7" xfId="1306"/>
    <cellStyle name="ผลรวม 4 8" xfId="1307"/>
    <cellStyle name="ผลรวม 4 9" xfId="1308"/>
    <cellStyle name="ผลรวม 5" xfId="357"/>
    <cellStyle name="ผลรวม 5 10" xfId="1309"/>
    <cellStyle name="ผลรวม 5 11" xfId="1310"/>
    <cellStyle name="ผลรวม 5 2" xfId="695"/>
    <cellStyle name="ผลรวม 5 3" xfId="1311"/>
    <cellStyle name="ผลรวม 5 4" xfId="1312"/>
    <cellStyle name="ผลรวม 5 5" xfId="1313"/>
    <cellStyle name="ผลรวม 5 6" xfId="1314"/>
    <cellStyle name="ผลรวม 5 7" xfId="1315"/>
    <cellStyle name="ผลรวม 5 8" xfId="1316"/>
    <cellStyle name="ผลรวม 5 9" xfId="1317"/>
    <cellStyle name="ผลรวม 6" xfId="358"/>
    <cellStyle name="ผลรวม 6 10" xfId="1318"/>
    <cellStyle name="ผลรวม 6 11" xfId="1319"/>
    <cellStyle name="ผลรวม 6 2" xfId="696"/>
    <cellStyle name="ผลรวม 6 3" xfId="1320"/>
    <cellStyle name="ผลรวม 6 4" xfId="1321"/>
    <cellStyle name="ผลรวม 6 5" xfId="1322"/>
    <cellStyle name="ผลรวม 6 6" xfId="1323"/>
    <cellStyle name="ผลรวม 6 7" xfId="1324"/>
    <cellStyle name="ผลรวม 6 8" xfId="1325"/>
    <cellStyle name="ผลรวม 6 9" xfId="1326"/>
    <cellStyle name="ผลรวม 7" xfId="359"/>
    <cellStyle name="ผลรวม 7 10" xfId="1327"/>
    <cellStyle name="ผลรวม 7 11" xfId="1328"/>
    <cellStyle name="ผลรวม 7 2" xfId="697"/>
    <cellStyle name="ผลรวม 7 3" xfId="1329"/>
    <cellStyle name="ผลรวม 7 4" xfId="1330"/>
    <cellStyle name="ผลรวม 7 5" xfId="1331"/>
    <cellStyle name="ผลรวม 7 6" xfId="1332"/>
    <cellStyle name="ผลรวม 7 7" xfId="1333"/>
    <cellStyle name="ผลรวม 7 8" xfId="1334"/>
    <cellStyle name="ผลรวม 7 9" xfId="1335"/>
    <cellStyle name="ผลรวม 8" xfId="360"/>
    <cellStyle name="ผลรวม 8 10" xfId="1336"/>
    <cellStyle name="ผลรวม 8 11" xfId="1337"/>
    <cellStyle name="ผลรวม 8 2" xfId="698"/>
    <cellStyle name="ผลรวม 8 3" xfId="1338"/>
    <cellStyle name="ผลรวม 8 4" xfId="1339"/>
    <cellStyle name="ผลรวม 8 5" xfId="1340"/>
    <cellStyle name="ผลรวม 8 6" xfId="1341"/>
    <cellStyle name="ผลรวม 8 7" xfId="1342"/>
    <cellStyle name="ผลรวม 8 8" xfId="1343"/>
    <cellStyle name="ผลรวม 8 9" xfId="1344"/>
    <cellStyle name="ผลรวม 9" xfId="361"/>
    <cellStyle name="ผลรวม 9 10" xfId="1345"/>
    <cellStyle name="ผลรวม 9 11" xfId="1346"/>
    <cellStyle name="ผลรวม 9 2" xfId="699"/>
    <cellStyle name="ผลรวม 9 3" xfId="1347"/>
    <cellStyle name="ผลรวม 9 4" xfId="1348"/>
    <cellStyle name="ผลรวม 9 5" xfId="1349"/>
    <cellStyle name="ผลรวม 9 6" xfId="1350"/>
    <cellStyle name="ผลรวม 9 7" xfId="1351"/>
    <cellStyle name="ผลรวม 9 8" xfId="1352"/>
    <cellStyle name="ผลรวม 9 9" xfId="1353"/>
    <cellStyle name="แย่" xfId="362"/>
    <cellStyle name="แย่ 2" xfId="363"/>
    <cellStyle name="แย่ 2 2" xfId="602"/>
    <cellStyle name="แย่ 3" xfId="364"/>
    <cellStyle name="ลักษณะ 1" xfId="603"/>
    <cellStyle name="ส่วนที่ถูกเน้น1" xfId="365"/>
    <cellStyle name="ส่วนที่ถูกเน้น1 2" xfId="366"/>
    <cellStyle name="ส่วนที่ถูกเน้น1 2 2" xfId="604"/>
    <cellStyle name="ส่วนที่ถูกเน้น1 3" xfId="367"/>
    <cellStyle name="ส่วนที่ถูกเน้น2" xfId="368"/>
    <cellStyle name="ส่วนที่ถูกเน้น2 2" xfId="369"/>
    <cellStyle name="ส่วนที่ถูกเน้น2 2 2" xfId="605"/>
    <cellStyle name="ส่วนที่ถูกเน้น2 3" xfId="370"/>
    <cellStyle name="ส่วนที่ถูกเน้น3" xfId="371"/>
    <cellStyle name="ส่วนที่ถูกเน้น3 2" xfId="372"/>
    <cellStyle name="ส่วนที่ถูกเน้น3 2 2" xfId="606"/>
    <cellStyle name="ส่วนที่ถูกเน้น3 3" xfId="373"/>
    <cellStyle name="ส่วนที่ถูกเน้น4" xfId="374"/>
    <cellStyle name="ส่วนที่ถูกเน้น4 2" xfId="375"/>
    <cellStyle name="ส่วนที่ถูกเน้น4 2 2" xfId="607"/>
    <cellStyle name="ส่วนที่ถูกเน้น4 3" xfId="376"/>
    <cellStyle name="ส่วนที่ถูกเน้น5" xfId="377"/>
    <cellStyle name="ส่วนที่ถูกเน้น5 2" xfId="378"/>
    <cellStyle name="ส่วนที่ถูกเน้น5 2 2" xfId="608"/>
    <cellStyle name="ส่วนที่ถูกเน้น5 3" xfId="379"/>
    <cellStyle name="ส่วนที่ถูกเน้น6" xfId="380"/>
    <cellStyle name="ส่วนที่ถูกเน้น6 2" xfId="381"/>
    <cellStyle name="ส่วนที่ถูกเน้น6 2 2" xfId="609"/>
    <cellStyle name="ส่วนที่ถูกเน้น6 3" xfId="382"/>
    <cellStyle name="แสดงผล" xfId="383"/>
    <cellStyle name="แสดงผล 10" xfId="700"/>
    <cellStyle name="แสดงผล 11" xfId="1354"/>
    <cellStyle name="แสดงผล 12" xfId="1355"/>
    <cellStyle name="แสดงผล 13" xfId="1356"/>
    <cellStyle name="แสดงผล 14" xfId="1357"/>
    <cellStyle name="แสดงผล 15" xfId="1358"/>
    <cellStyle name="แสดงผล 2" xfId="384"/>
    <cellStyle name="แสดงผล 2 10" xfId="1359"/>
    <cellStyle name="แสดงผล 2 11" xfId="1360"/>
    <cellStyle name="แสดงผล 2 12" xfId="1361"/>
    <cellStyle name="แสดงผล 2 13" xfId="1362"/>
    <cellStyle name="แสดงผล 2 2" xfId="385"/>
    <cellStyle name="แสดงผล 2 2 10" xfId="1363"/>
    <cellStyle name="แสดงผล 2 2 11" xfId="1364"/>
    <cellStyle name="แสดงผล 2 2 2" xfId="701"/>
    <cellStyle name="แสดงผล 2 2 3" xfId="1365"/>
    <cellStyle name="แสดงผล 2 2 4" xfId="1366"/>
    <cellStyle name="แสดงผล 2 2 5" xfId="1367"/>
    <cellStyle name="แสดงผล 2 2 6" xfId="1368"/>
    <cellStyle name="แสดงผล 2 2 7" xfId="1369"/>
    <cellStyle name="แสดงผล 2 2 8" xfId="1370"/>
    <cellStyle name="แสดงผล 2 2 9" xfId="1371"/>
    <cellStyle name="แสดงผล 2 3" xfId="386"/>
    <cellStyle name="แสดงผล 2 3 10" xfId="1372"/>
    <cellStyle name="แสดงผล 2 3 11" xfId="1373"/>
    <cellStyle name="แสดงผล 2 3 2" xfId="702"/>
    <cellStyle name="แสดงผล 2 3 3" xfId="1374"/>
    <cellStyle name="แสดงผล 2 3 4" xfId="1375"/>
    <cellStyle name="แสดงผล 2 3 5" xfId="1376"/>
    <cellStyle name="แสดงผล 2 3 6" xfId="1377"/>
    <cellStyle name="แสดงผล 2 3 7" xfId="1378"/>
    <cellStyle name="แสดงผล 2 3 8" xfId="1379"/>
    <cellStyle name="แสดงผล 2 3 9" xfId="1380"/>
    <cellStyle name="แสดงผล 2 4" xfId="387"/>
    <cellStyle name="แสดงผล 2 4 10" xfId="1381"/>
    <cellStyle name="แสดงผล 2 4 11" xfId="1382"/>
    <cellStyle name="แสดงผล 2 4 2" xfId="703"/>
    <cellStyle name="แสดงผล 2 4 3" xfId="1383"/>
    <cellStyle name="แสดงผล 2 4 4" xfId="1384"/>
    <cellStyle name="แสดงผล 2 4 5" xfId="1385"/>
    <cellStyle name="แสดงผล 2 4 6" xfId="1386"/>
    <cellStyle name="แสดงผล 2 4 7" xfId="1387"/>
    <cellStyle name="แสดงผล 2 4 8" xfId="1388"/>
    <cellStyle name="แสดงผล 2 4 9" xfId="1389"/>
    <cellStyle name="แสดงผล 2 5" xfId="388"/>
    <cellStyle name="แสดงผล 2 5 10" xfId="1390"/>
    <cellStyle name="แสดงผล 2 5 11" xfId="1391"/>
    <cellStyle name="แสดงผล 2 5 2" xfId="704"/>
    <cellStyle name="แสดงผล 2 5 3" xfId="1392"/>
    <cellStyle name="แสดงผล 2 5 4" xfId="1393"/>
    <cellStyle name="แสดงผล 2 5 5" xfId="1394"/>
    <cellStyle name="แสดงผล 2 5 6" xfId="1395"/>
    <cellStyle name="แสดงผล 2 5 7" xfId="1396"/>
    <cellStyle name="แสดงผล 2 5 8" xfId="1397"/>
    <cellStyle name="แสดงผล 2 5 9" xfId="1398"/>
    <cellStyle name="แสดงผล 2 6" xfId="389"/>
    <cellStyle name="แสดงผล 2 6 10" xfId="1399"/>
    <cellStyle name="แสดงผล 2 6 11" xfId="1400"/>
    <cellStyle name="แสดงผล 2 6 2" xfId="705"/>
    <cellStyle name="แสดงผล 2 6 3" xfId="1401"/>
    <cellStyle name="แสดงผล 2 6 4" xfId="1402"/>
    <cellStyle name="แสดงผล 2 6 5" xfId="1403"/>
    <cellStyle name="แสดงผล 2 6 6" xfId="1404"/>
    <cellStyle name="แสดงผล 2 6 7" xfId="1405"/>
    <cellStyle name="แสดงผล 2 6 8" xfId="1406"/>
    <cellStyle name="แสดงผล 2 6 9" xfId="1407"/>
    <cellStyle name="แสดงผล 2 7" xfId="390"/>
    <cellStyle name="แสดงผล 2 7 10" xfId="1408"/>
    <cellStyle name="แสดงผล 2 7 11" xfId="1409"/>
    <cellStyle name="แสดงผล 2 7 2" xfId="706"/>
    <cellStyle name="แสดงผล 2 7 3" xfId="1410"/>
    <cellStyle name="แสดงผล 2 7 4" xfId="1411"/>
    <cellStyle name="แสดงผล 2 7 5" xfId="1412"/>
    <cellStyle name="แสดงผล 2 7 6" xfId="1413"/>
    <cellStyle name="แสดงผล 2 7 7" xfId="1414"/>
    <cellStyle name="แสดงผล 2 7 8" xfId="1415"/>
    <cellStyle name="แสดงผล 2 7 9" xfId="1416"/>
    <cellStyle name="แสดงผล 2 8" xfId="610"/>
    <cellStyle name="แสดงผล 2 9" xfId="1417"/>
    <cellStyle name="แสดงผล 3" xfId="391"/>
    <cellStyle name="แสดงผล 3 10" xfId="1418"/>
    <cellStyle name="แสดงผล 3 11" xfId="1419"/>
    <cellStyle name="แสดงผล 3 12" xfId="1420"/>
    <cellStyle name="แสดงผล 3 13" xfId="1421"/>
    <cellStyle name="แสดงผล 3 2" xfId="392"/>
    <cellStyle name="แสดงผล 3 2 10" xfId="1422"/>
    <cellStyle name="แสดงผล 3 2 11" xfId="1423"/>
    <cellStyle name="แสดงผล 3 2 2" xfId="707"/>
    <cellStyle name="แสดงผล 3 2 3" xfId="1424"/>
    <cellStyle name="แสดงผล 3 2 4" xfId="1425"/>
    <cellStyle name="แสดงผล 3 2 5" xfId="1426"/>
    <cellStyle name="แสดงผล 3 2 6" xfId="1427"/>
    <cellStyle name="แสดงผล 3 2 7" xfId="1428"/>
    <cellStyle name="แสดงผล 3 2 8" xfId="1429"/>
    <cellStyle name="แสดงผล 3 2 9" xfId="1430"/>
    <cellStyle name="แสดงผล 3 3" xfId="393"/>
    <cellStyle name="แสดงผล 3 3 10" xfId="1431"/>
    <cellStyle name="แสดงผล 3 3 11" xfId="1432"/>
    <cellStyle name="แสดงผล 3 3 2" xfId="708"/>
    <cellStyle name="แสดงผล 3 3 3" xfId="1433"/>
    <cellStyle name="แสดงผล 3 3 4" xfId="1434"/>
    <cellStyle name="แสดงผล 3 3 5" xfId="1435"/>
    <cellStyle name="แสดงผล 3 3 6" xfId="1436"/>
    <cellStyle name="แสดงผล 3 3 7" xfId="1437"/>
    <cellStyle name="แสดงผล 3 3 8" xfId="1438"/>
    <cellStyle name="แสดงผล 3 3 9" xfId="1439"/>
    <cellStyle name="แสดงผล 3 4" xfId="394"/>
    <cellStyle name="แสดงผล 3 4 10" xfId="1440"/>
    <cellStyle name="แสดงผล 3 4 11" xfId="1441"/>
    <cellStyle name="แสดงผล 3 4 2" xfId="709"/>
    <cellStyle name="แสดงผล 3 4 3" xfId="1442"/>
    <cellStyle name="แสดงผล 3 4 4" xfId="1443"/>
    <cellStyle name="แสดงผล 3 4 5" xfId="1444"/>
    <cellStyle name="แสดงผล 3 4 6" xfId="1445"/>
    <cellStyle name="แสดงผล 3 4 7" xfId="1446"/>
    <cellStyle name="แสดงผล 3 4 8" xfId="1447"/>
    <cellStyle name="แสดงผล 3 4 9" xfId="1448"/>
    <cellStyle name="แสดงผล 3 5" xfId="395"/>
    <cellStyle name="แสดงผล 3 5 10" xfId="1449"/>
    <cellStyle name="แสดงผล 3 5 11" xfId="1450"/>
    <cellStyle name="แสดงผล 3 5 2" xfId="710"/>
    <cellStyle name="แสดงผล 3 5 3" xfId="1451"/>
    <cellStyle name="แสดงผล 3 5 4" xfId="1452"/>
    <cellStyle name="แสดงผล 3 5 5" xfId="1453"/>
    <cellStyle name="แสดงผล 3 5 6" xfId="1454"/>
    <cellStyle name="แสดงผล 3 5 7" xfId="1455"/>
    <cellStyle name="แสดงผล 3 5 8" xfId="1456"/>
    <cellStyle name="แสดงผล 3 5 9" xfId="1457"/>
    <cellStyle name="แสดงผล 3 6" xfId="396"/>
    <cellStyle name="แสดงผล 3 6 10" xfId="1458"/>
    <cellStyle name="แสดงผล 3 6 11" xfId="1459"/>
    <cellStyle name="แสดงผล 3 6 2" xfId="711"/>
    <cellStyle name="แสดงผล 3 6 3" xfId="1460"/>
    <cellStyle name="แสดงผล 3 6 4" xfId="1461"/>
    <cellStyle name="แสดงผล 3 6 5" xfId="1462"/>
    <cellStyle name="แสดงผล 3 6 6" xfId="1463"/>
    <cellStyle name="แสดงผล 3 6 7" xfId="1464"/>
    <cellStyle name="แสดงผล 3 6 8" xfId="1465"/>
    <cellStyle name="แสดงผล 3 6 9" xfId="1466"/>
    <cellStyle name="แสดงผล 3 7" xfId="397"/>
    <cellStyle name="แสดงผล 3 7 10" xfId="1467"/>
    <cellStyle name="แสดงผล 3 7 11" xfId="1468"/>
    <cellStyle name="แสดงผล 3 7 2" xfId="712"/>
    <cellStyle name="แสดงผล 3 7 3" xfId="1469"/>
    <cellStyle name="แสดงผล 3 7 4" xfId="1470"/>
    <cellStyle name="แสดงผล 3 7 5" xfId="1471"/>
    <cellStyle name="แสดงผล 3 7 6" xfId="1472"/>
    <cellStyle name="แสดงผล 3 7 7" xfId="1473"/>
    <cellStyle name="แสดงผล 3 7 8" xfId="1474"/>
    <cellStyle name="แสดงผล 3 7 9" xfId="1475"/>
    <cellStyle name="แสดงผล 3 8" xfId="713"/>
    <cellStyle name="แสดงผล 3 9" xfId="1476"/>
    <cellStyle name="แสดงผล 4" xfId="398"/>
    <cellStyle name="แสดงผล 4 10" xfId="1477"/>
    <cellStyle name="แสดงผล 4 11" xfId="1478"/>
    <cellStyle name="แสดงผล 4 2" xfId="714"/>
    <cellStyle name="แสดงผล 4 3" xfId="1479"/>
    <cellStyle name="แสดงผล 4 4" xfId="1480"/>
    <cellStyle name="แสดงผล 4 5" xfId="1481"/>
    <cellStyle name="แสดงผล 4 6" xfId="1482"/>
    <cellStyle name="แสดงผล 4 7" xfId="1483"/>
    <cellStyle name="แสดงผล 4 8" xfId="1484"/>
    <cellStyle name="แสดงผล 4 9" xfId="1485"/>
    <cellStyle name="แสดงผล 5" xfId="399"/>
    <cellStyle name="แสดงผล 5 10" xfId="1486"/>
    <cellStyle name="แสดงผล 5 11" xfId="1487"/>
    <cellStyle name="แสดงผล 5 2" xfId="715"/>
    <cellStyle name="แสดงผล 5 3" xfId="1488"/>
    <cellStyle name="แสดงผล 5 4" xfId="1489"/>
    <cellStyle name="แสดงผล 5 5" xfId="1490"/>
    <cellStyle name="แสดงผล 5 6" xfId="1491"/>
    <cellStyle name="แสดงผล 5 7" xfId="1492"/>
    <cellStyle name="แสดงผล 5 8" xfId="1493"/>
    <cellStyle name="แสดงผล 5 9" xfId="1494"/>
    <cellStyle name="แสดงผล 6" xfId="400"/>
    <cellStyle name="แสดงผล 6 10" xfId="1495"/>
    <cellStyle name="แสดงผล 6 11" xfId="1496"/>
    <cellStyle name="แสดงผล 6 2" xfId="716"/>
    <cellStyle name="แสดงผล 6 3" xfId="1497"/>
    <cellStyle name="แสดงผล 6 4" xfId="1498"/>
    <cellStyle name="แสดงผล 6 5" xfId="1499"/>
    <cellStyle name="แสดงผล 6 6" xfId="1500"/>
    <cellStyle name="แสดงผล 6 7" xfId="1501"/>
    <cellStyle name="แสดงผล 6 8" xfId="1502"/>
    <cellStyle name="แสดงผล 6 9" xfId="1503"/>
    <cellStyle name="แสดงผล 7" xfId="401"/>
    <cellStyle name="แสดงผล 7 10" xfId="1504"/>
    <cellStyle name="แสดงผล 7 11" xfId="1505"/>
    <cellStyle name="แสดงผล 7 2" xfId="717"/>
    <cellStyle name="แสดงผล 7 3" xfId="1506"/>
    <cellStyle name="แสดงผล 7 4" xfId="1507"/>
    <cellStyle name="แสดงผล 7 5" xfId="1508"/>
    <cellStyle name="แสดงผล 7 6" xfId="1509"/>
    <cellStyle name="แสดงผล 7 7" xfId="1510"/>
    <cellStyle name="แสดงผล 7 8" xfId="1511"/>
    <cellStyle name="แสดงผล 7 9" xfId="1512"/>
    <cellStyle name="แสดงผล 8" xfId="402"/>
    <cellStyle name="แสดงผล 8 10" xfId="1513"/>
    <cellStyle name="แสดงผล 8 11" xfId="1514"/>
    <cellStyle name="แสดงผล 8 2" xfId="718"/>
    <cellStyle name="แสดงผล 8 3" xfId="1515"/>
    <cellStyle name="แสดงผล 8 4" xfId="1516"/>
    <cellStyle name="แสดงผล 8 5" xfId="1517"/>
    <cellStyle name="แสดงผล 8 6" xfId="1518"/>
    <cellStyle name="แสดงผล 8 7" xfId="1519"/>
    <cellStyle name="แสดงผล 8 8" xfId="1520"/>
    <cellStyle name="แสดงผล 8 9" xfId="1521"/>
    <cellStyle name="แสดงผล 9" xfId="403"/>
    <cellStyle name="แสดงผล 9 10" xfId="1522"/>
    <cellStyle name="แสดงผล 9 11" xfId="1523"/>
    <cellStyle name="แสดงผล 9 2" xfId="719"/>
    <cellStyle name="แสดงผล 9 3" xfId="1524"/>
    <cellStyle name="แสดงผล 9 4" xfId="1525"/>
    <cellStyle name="แสดงผล 9 5" xfId="1526"/>
    <cellStyle name="แสดงผล 9 6" xfId="1527"/>
    <cellStyle name="แสดงผล 9 7" xfId="1528"/>
    <cellStyle name="แสดงผล 9 8" xfId="1529"/>
    <cellStyle name="แสดงผล 9 9" xfId="1530"/>
    <cellStyle name="หมายเหตุ" xfId="404"/>
    <cellStyle name="หมายเหตุ 10" xfId="720"/>
    <cellStyle name="หมายเหตุ 11" xfId="1531"/>
    <cellStyle name="หมายเหตุ 12" xfId="1532"/>
    <cellStyle name="หมายเหตุ 13" xfId="1533"/>
    <cellStyle name="หมายเหตุ 14" xfId="1534"/>
    <cellStyle name="หมายเหตุ 15" xfId="1535"/>
    <cellStyle name="หมายเหตุ 2" xfId="405"/>
    <cellStyle name="หมายเหตุ 2 10" xfId="1536"/>
    <cellStyle name="หมายเหตุ 2 11" xfId="1537"/>
    <cellStyle name="หมายเหตุ 2 12" xfId="1538"/>
    <cellStyle name="หมายเหตุ 2 13" xfId="1539"/>
    <cellStyle name="หมายเหตุ 2 2" xfId="406"/>
    <cellStyle name="หมายเหตุ 2 2 10" xfId="1540"/>
    <cellStyle name="หมายเหตุ 2 2 11" xfId="1541"/>
    <cellStyle name="หมายเหตุ 2 2 2" xfId="721"/>
    <cellStyle name="หมายเหตุ 2 2 3" xfId="1542"/>
    <cellStyle name="หมายเหตุ 2 2 4" xfId="1543"/>
    <cellStyle name="หมายเหตุ 2 2 5" xfId="1544"/>
    <cellStyle name="หมายเหตุ 2 2 6" xfId="1545"/>
    <cellStyle name="หมายเหตุ 2 2 7" xfId="1546"/>
    <cellStyle name="หมายเหตุ 2 2 8" xfId="1547"/>
    <cellStyle name="หมายเหตุ 2 2 9" xfId="1548"/>
    <cellStyle name="หมายเหตุ 2 3" xfId="407"/>
    <cellStyle name="หมายเหตุ 2 3 10" xfId="1549"/>
    <cellStyle name="หมายเหตุ 2 3 11" xfId="1550"/>
    <cellStyle name="หมายเหตุ 2 3 2" xfId="722"/>
    <cellStyle name="หมายเหตุ 2 3 3" xfId="1551"/>
    <cellStyle name="หมายเหตุ 2 3 4" xfId="1552"/>
    <cellStyle name="หมายเหตุ 2 3 5" xfId="1553"/>
    <cellStyle name="หมายเหตุ 2 3 6" xfId="1554"/>
    <cellStyle name="หมายเหตุ 2 3 7" xfId="1555"/>
    <cellStyle name="หมายเหตุ 2 3 8" xfId="1556"/>
    <cellStyle name="หมายเหตุ 2 3 9" xfId="1557"/>
    <cellStyle name="หมายเหตุ 2 4" xfId="408"/>
    <cellStyle name="หมายเหตุ 2 4 10" xfId="1558"/>
    <cellStyle name="หมายเหตุ 2 4 11" xfId="1559"/>
    <cellStyle name="หมายเหตุ 2 4 2" xfId="723"/>
    <cellStyle name="หมายเหตุ 2 4 3" xfId="1560"/>
    <cellStyle name="หมายเหตุ 2 4 4" xfId="1561"/>
    <cellStyle name="หมายเหตุ 2 4 5" xfId="1562"/>
    <cellStyle name="หมายเหตุ 2 4 6" xfId="1563"/>
    <cellStyle name="หมายเหตุ 2 4 7" xfId="1564"/>
    <cellStyle name="หมายเหตุ 2 4 8" xfId="1565"/>
    <cellStyle name="หมายเหตุ 2 4 9" xfId="1566"/>
    <cellStyle name="หมายเหตุ 2 5" xfId="409"/>
    <cellStyle name="หมายเหตุ 2 5 10" xfId="1567"/>
    <cellStyle name="หมายเหตุ 2 5 11" xfId="1568"/>
    <cellStyle name="หมายเหตุ 2 5 2" xfId="724"/>
    <cellStyle name="หมายเหตุ 2 5 3" xfId="1569"/>
    <cellStyle name="หมายเหตุ 2 5 4" xfId="1570"/>
    <cellStyle name="หมายเหตุ 2 5 5" xfId="1571"/>
    <cellStyle name="หมายเหตุ 2 5 6" xfId="1572"/>
    <cellStyle name="หมายเหตุ 2 5 7" xfId="1573"/>
    <cellStyle name="หมายเหตุ 2 5 8" xfId="1574"/>
    <cellStyle name="หมายเหตุ 2 5 9" xfId="1575"/>
    <cellStyle name="หมายเหตุ 2 6" xfId="410"/>
    <cellStyle name="หมายเหตุ 2 6 10" xfId="1576"/>
    <cellStyle name="หมายเหตุ 2 6 11" xfId="1577"/>
    <cellStyle name="หมายเหตุ 2 6 2" xfId="725"/>
    <cellStyle name="หมายเหตุ 2 6 3" xfId="1578"/>
    <cellStyle name="หมายเหตุ 2 6 4" xfId="1579"/>
    <cellStyle name="หมายเหตุ 2 6 5" xfId="1580"/>
    <cellStyle name="หมายเหตุ 2 6 6" xfId="1581"/>
    <cellStyle name="หมายเหตุ 2 6 7" xfId="1582"/>
    <cellStyle name="หมายเหตุ 2 6 8" xfId="1583"/>
    <cellStyle name="หมายเหตุ 2 6 9" xfId="1584"/>
    <cellStyle name="หมายเหตุ 2 7" xfId="411"/>
    <cellStyle name="หมายเหตุ 2 7 10" xfId="1585"/>
    <cellStyle name="หมายเหตุ 2 7 11" xfId="1586"/>
    <cellStyle name="หมายเหตุ 2 7 2" xfId="726"/>
    <cellStyle name="หมายเหตุ 2 7 3" xfId="1587"/>
    <cellStyle name="หมายเหตุ 2 7 4" xfId="1588"/>
    <cellStyle name="หมายเหตุ 2 7 5" xfId="1589"/>
    <cellStyle name="หมายเหตุ 2 7 6" xfId="1590"/>
    <cellStyle name="หมายเหตุ 2 7 7" xfId="1591"/>
    <cellStyle name="หมายเหตุ 2 7 8" xfId="1592"/>
    <cellStyle name="หมายเหตุ 2 7 9" xfId="1593"/>
    <cellStyle name="หมายเหตุ 2 8" xfId="611"/>
    <cellStyle name="หมายเหตุ 2 9" xfId="1594"/>
    <cellStyle name="หมายเหตุ 3" xfId="412"/>
    <cellStyle name="หมายเหตุ 3 10" xfId="1595"/>
    <cellStyle name="หมายเหตุ 3 11" xfId="1596"/>
    <cellStyle name="หมายเหตุ 3 12" xfId="1597"/>
    <cellStyle name="หมายเหตุ 3 13" xfId="1598"/>
    <cellStyle name="หมายเหตุ 3 2" xfId="413"/>
    <cellStyle name="หมายเหตุ 3 2 10" xfId="1599"/>
    <cellStyle name="หมายเหตุ 3 2 11" xfId="1600"/>
    <cellStyle name="หมายเหตุ 3 2 2" xfId="727"/>
    <cellStyle name="หมายเหตุ 3 2 3" xfId="1601"/>
    <cellStyle name="หมายเหตุ 3 2 4" xfId="1602"/>
    <cellStyle name="หมายเหตุ 3 2 5" xfId="1603"/>
    <cellStyle name="หมายเหตุ 3 2 6" xfId="1604"/>
    <cellStyle name="หมายเหตุ 3 2 7" xfId="1605"/>
    <cellStyle name="หมายเหตุ 3 2 8" xfId="1606"/>
    <cellStyle name="หมายเหตุ 3 2 9" xfId="1607"/>
    <cellStyle name="หมายเหตุ 3 3" xfId="414"/>
    <cellStyle name="หมายเหตุ 3 3 10" xfId="1608"/>
    <cellStyle name="หมายเหตุ 3 3 11" xfId="1609"/>
    <cellStyle name="หมายเหตุ 3 3 2" xfId="728"/>
    <cellStyle name="หมายเหตุ 3 3 3" xfId="1610"/>
    <cellStyle name="หมายเหตุ 3 3 4" xfId="1611"/>
    <cellStyle name="หมายเหตุ 3 3 5" xfId="1612"/>
    <cellStyle name="หมายเหตุ 3 3 6" xfId="1613"/>
    <cellStyle name="หมายเหตุ 3 3 7" xfId="1614"/>
    <cellStyle name="หมายเหตุ 3 3 8" xfId="1615"/>
    <cellStyle name="หมายเหตุ 3 3 9" xfId="1616"/>
    <cellStyle name="หมายเหตุ 3 4" xfId="415"/>
    <cellStyle name="หมายเหตุ 3 4 10" xfId="1617"/>
    <cellStyle name="หมายเหตุ 3 4 11" xfId="1618"/>
    <cellStyle name="หมายเหตุ 3 4 2" xfId="729"/>
    <cellStyle name="หมายเหตุ 3 4 3" xfId="1619"/>
    <cellStyle name="หมายเหตุ 3 4 4" xfId="1620"/>
    <cellStyle name="หมายเหตุ 3 4 5" xfId="1621"/>
    <cellStyle name="หมายเหตุ 3 4 6" xfId="1622"/>
    <cellStyle name="หมายเหตุ 3 4 7" xfId="1623"/>
    <cellStyle name="หมายเหตุ 3 4 8" xfId="1624"/>
    <cellStyle name="หมายเหตุ 3 4 9" xfId="1625"/>
    <cellStyle name="หมายเหตุ 3 5" xfId="416"/>
    <cellStyle name="หมายเหตุ 3 5 10" xfId="1626"/>
    <cellStyle name="หมายเหตุ 3 5 11" xfId="1627"/>
    <cellStyle name="หมายเหตุ 3 5 2" xfId="730"/>
    <cellStyle name="หมายเหตุ 3 5 3" xfId="1628"/>
    <cellStyle name="หมายเหตุ 3 5 4" xfId="1629"/>
    <cellStyle name="หมายเหตุ 3 5 5" xfId="1630"/>
    <cellStyle name="หมายเหตุ 3 5 6" xfId="1631"/>
    <cellStyle name="หมายเหตุ 3 5 7" xfId="1632"/>
    <cellStyle name="หมายเหตุ 3 5 8" xfId="1633"/>
    <cellStyle name="หมายเหตุ 3 5 9" xfId="1634"/>
    <cellStyle name="หมายเหตุ 3 6" xfId="417"/>
    <cellStyle name="หมายเหตุ 3 6 10" xfId="1635"/>
    <cellStyle name="หมายเหตุ 3 6 11" xfId="1636"/>
    <cellStyle name="หมายเหตุ 3 6 2" xfId="731"/>
    <cellStyle name="หมายเหตุ 3 6 3" xfId="1637"/>
    <cellStyle name="หมายเหตุ 3 6 4" xfId="1638"/>
    <cellStyle name="หมายเหตุ 3 6 5" xfId="1639"/>
    <cellStyle name="หมายเหตุ 3 6 6" xfId="1640"/>
    <cellStyle name="หมายเหตุ 3 6 7" xfId="1641"/>
    <cellStyle name="หมายเหตุ 3 6 8" xfId="1642"/>
    <cellStyle name="หมายเหตุ 3 6 9" xfId="1643"/>
    <cellStyle name="หมายเหตุ 3 7" xfId="418"/>
    <cellStyle name="หมายเหตุ 3 7 10" xfId="1644"/>
    <cellStyle name="หมายเหตุ 3 7 11" xfId="1645"/>
    <cellStyle name="หมายเหตุ 3 7 2" xfId="732"/>
    <cellStyle name="หมายเหตุ 3 7 3" xfId="1646"/>
    <cellStyle name="หมายเหตุ 3 7 4" xfId="1647"/>
    <cellStyle name="หมายเหตุ 3 7 5" xfId="1648"/>
    <cellStyle name="หมายเหตุ 3 7 6" xfId="1649"/>
    <cellStyle name="หมายเหตุ 3 7 7" xfId="1650"/>
    <cellStyle name="หมายเหตุ 3 7 8" xfId="1651"/>
    <cellStyle name="หมายเหตุ 3 7 9" xfId="1652"/>
    <cellStyle name="หมายเหตุ 3 8" xfId="733"/>
    <cellStyle name="หมายเหตุ 3 9" xfId="1653"/>
    <cellStyle name="หมายเหตุ 4" xfId="419"/>
    <cellStyle name="หมายเหตุ 4 10" xfId="1654"/>
    <cellStyle name="หมายเหตุ 4 11" xfId="1655"/>
    <cellStyle name="หมายเหตุ 4 2" xfId="734"/>
    <cellStyle name="หมายเหตุ 4 3" xfId="1656"/>
    <cellStyle name="หมายเหตุ 4 4" xfId="1657"/>
    <cellStyle name="หมายเหตุ 4 5" xfId="1658"/>
    <cellStyle name="หมายเหตุ 4 6" xfId="1659"/>
    <cellStyle name="หมายเหตุ 4 7" xfId="1660"/>
    <cellStyle name="หมายเหตุ 4 8" xfId="1661"/>
    <cellStyle name="หมายเหตุ 4 9" xfId="1662"/>
    <cellStyle name="หมายเหตุ 5" xfId="420"/>
    <cellStyle name="หมายเหตุ 5 10" xfId="1663"/>
    <cellStyle name="หมายเหตุ 5 11" xfId="1664"/>
    <cellStyle name="หมายเหตุ 5 2" xfId="735"/>
    <cellStyle name="หมายเหตุ 5 3" xfId="1665"/>
    <cellStyle name="หมายเหตุ 5 4" xfId="1666"/>
    <cellStyle name="หมายเหตุ 5 5" xfId="1667"/>
    <cellStyle name="หมายเหตุ 5 6" xfId="1668"/>
    <cellStyle name="หมายเหตุ 5 7" xfId="1669"/>
    <cellStyle name="หมายเหตุ 5 8" xfId="1670"/>
    <cellStyle name="หมายเหตุ 5 9" xfId="1671"/>
    <cellStyle name="หมายเหตุ 6" xfId="421"/>
    <cellStyle name="หมายเหตุ 6 10" xfId="1672"/>
    <cellStyle name="หมายเหตุ 6 11" xfId="1673"/>
    <cellStyle name="หมายเหตุ 6 2" xfId="736"/>
    <cellStyle name="หมายเหตุ 6 3" xfId="1674"/>
    <cellStyle name="หมายเหตุ 6 4" xfId="1675"/>
    <cellStyle name="หมายเหตุ 6 5" xfId="1676"/>
    <cellStyle name="หมายเหตุ 6 6" xfId="1677"/>
    <cellStyle name="หมายเหตุ 6 7" xfId="1678"/>
    <cellStyle name="หมายเหตุ 6 8" xfId="1679"/>
    <cellStyle name="หมายเหตุ 6 9" xfId="1680"/>
    <cellStyle name="หมายเหตุ 7" xfId="422"/>
    <cellStyle name="หมายเหตุ 7 10" xfId="1681"/>
    <cellStyle name="หมายเหตุ 7 11" xfId="1682"/>
    <cellStyle name="หมายเหตุ 7 2" xfId="737"/>
    <cellStyle name="หมายเหตุ 7 3" xfId="1683"/>
    <cellStyle name="หมายเหตุ 7 4" xfId="1684"/>
    <cellStyle name="หมายเหตุ 7 5" xfId="1685"/>
    <cellStyle name="หมายเหตุ 7 6" xfId="1686"/>
    <cellStyle name="หมายเหตุ 7 7" xfId="1687"/>
    <cellStyle name="หมายเหตุ 7 8" xfId="1688"/>
    <cellStyle name="หมายเหตุ 7 9" xfId="1689"/>
    <cellStyle name="หมายเหตุ 8" xfId="423"/>
    <cellStyle name="หมายเหตุ 8 10" xfId="1690"/>
    <cellStyle name="หมายเหตุ 8 11" xfId="1691"/>
    <cellStyle name="หมายเหตุ 8 2" xfId="738"/>
    <cellStyle name="หมายเหตุ 8 3" xfId="1692"/>
    <cellStyle name="หมายเหตุ 8 4" xfId="1693"/>
    <cellStyle name="หมายเหตุ 8 5" xfId="1694"/>
    <cellStyle name="หมายเหตุ 8 6" xfId="1695"/>
    <cellStyle name="หมายเหตุ 8 7" xfId="1696"/>
    <cellStyle name="หมายเหตุ 8 8" xfId="1697"/>
    <cellStyle name="หมายเหตุ 8 9" xfId="1698"/>
    <cellStyle name="หมายเหตุ 9" xfId="424"/>
    <cellStyle name="หมายเหตุ 9 10" xfId="1699"/>
    <cellStyle name="หมายเหตุ 9 11" xfId="1700"/>
    <cellStyle name="หมายเหตุ 9 2" xfId="739"/>
    <cellStyle name="หมายเหตุ 9 3" xfId="1701"/>
    <cellStyle name="หมายเหตุ 9 4" xfId="1702"/>
    <cellStyle name="หมายเหตุ 9 5" xfId="1703"/>
    <cellStyle name="หมายเหตุ 9 6" xfId="1704"/>
    <cellStyle name="หมายเหตุ 9 7" xfId="1705"/>
    <cellStyle name="หมายเหตุ 9 8" xfId="1706"/>
    <cellStyle name="หมายเหตุ 9 9" xfId="1707"/>
    <cellStyle name="หัวเรื่อง 1" xfId="425"/>
    <cellStyle name="หัวเรื่อง 1 2" xfId="426"/>
    <cellStyle name="หัวเรื่อง 1 2 2" xfId="612"/>
    <cellStyle name="หัวเรื่อง 1 3" xfId="427"/>
    <cellStyle name="หัวเรื่อง 2" xfId="428"/>
    <cellStyle name="หัวเรื่อง 2 2" xfId="429"/>
    <cellStyle name="หัวเรื่อง 2 2 2" xfId="613"/>
    <cellStyle name="หัวเรื่อง 2 3" xfId="430"/>
    <cellStyle name="หัวเรื่อง 3" xfId="431"/>
    <cellStyle name="หัวเรื่อง 3 2" xfId="432"/>
    <cellStyle name="หัวเรื่อง 3 2 2" xfId="614"/>
    <cellStyle name="หัวเรื่อง 3 3" xfId="433"/>
    <cellStyle name="หัวเรื่อง 4" xfId="434"/>
    <cellStyle name="หัวเรื่อง 4 2" xfId="435"/>
    <cellStyle name="หัวเรื่อง 4 2 2" xfId="615"/>
    <cellStyle name="หัวเรื่อง 4 3" xfId="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19;&#3632;&#3617;&#3634;&#3603;&#3619;&#3634;&#3588;&#3634;/&#3591;&#3634;&#3609;&#3611;&#3619;&#3632;&#3617;&#3634;&#3603;&#3619;&#3634;&#3588;&#3634;/&#3591;&#3634;&#3609;&#3611;&#3619;&#3632;&#3617;&#3634;&#3603;&#3619;&#3634;&#3588;&#3634;&#3611;&#3637;%202559/&#3591;&#3634;&#3609;&#3648;&#3614;&#3636;&#3656;&#3617;-&#3621;&#3604;/&#3591;&#3634;&#3609;&#3585;&#3656;&#3629;&#3626;&#3619;&#3657;&#3634;&#3591;/&#3626;&#3634;&#3586;&#3634;&#3611;&#3621;&#3634;&#3618;&#3614;&#3619;&#3632;&#3618;&#3634;%20&#3592;.&#3585;&#3619;&#3632;&#3610;&#3637;&#3656;/&#3648;&#3614;&#3636;&#3656;&#3617;-&#3621;&#3604;%20&#3626;&#3634;&#3586;&#3634;&#3611;&#3621;&#3634;&#3618;&#3614;&#3619;&#3632;&#3618;&#36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ลายพระยา"/>
      <sheetName val="งานเพิ่ม"/>
      <sheetName val="งานลด"/>
      <sheetName val="ฐานรากรั้ว"/>
      <sheetName val="ตารางรวมฐานรากรั้ว"/>
      <sheetName val="ระแนง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T35"/>
  <sheetViews>
    <sheetView view="pageBreakPreview" zoomScaleNormal="100" zoomScaleSheetLayoutView="100" workbookViewId="0">
      <selection activeCell="D11" sqref="D11"/>
    </sheetView>
  </sheetViews>
  <sheetFormatPr defaultColWidth="9.140625" defaultRowHeight="24.95" customHeight="1"/>
  <cols>
    <col min="1" max="1" width="7.5703125" style="97" customWidth="1"/>
    <col min="2" max="2" width="14.140625" style="97" customWidth="1"/>
    <col min="3" max="3" width="42.7109375" style="97" customWidth="1"/>
    <col min="4" max="4" width="20.7109375" style="97" customWidth="1"/>
    <col min="5" max="5" width="15.7109375" style="97" customWidth="1"/>
    <col min="6" max="6" width="12.28515625" style="100" customWidth="1"/>
    <col min="7" max="7" width="19.140625" style="97" customWidth="1"/>
    <col min="8" max="8" width="11.7109375" style="100" customWidth="1"/>
    <col min="9" max="9" width="12.7109375" style="97" bestFit="1" customWidth="1"/>
    <col min="10" max="16384" width="9.140625" style="97"/>
  </cols>
  <sheetData>
    <row r="1" spans="1:20" ht="24" customHeight="1">
      <c r="A1" s="307" t="s">
        <v>40</v>
      </c>
      <c r="B1" s="307"/>
      <c r="C1" s="307"/>
      <c r="D1" s="307"/>
      <c r="E1" s="30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24" customHeight="1">
      <c r="F2" s="98"/>
      <c r="G2" s="99"/>
    </row>
    <row r="3" spans="1:20" ht="21">
      <c r="A3" s="314" t="s">
        <v>117</v>
      </c>
      <c r="B3" s="314"/>
      <c r="C3" s="314"/>
      <c r="D3" s="314"/>
      <c r="E3" s="314"/>
      <c r="F3" s="98"/>
      <c r="G3" s="102"/>
      <c r="H3" s="98"/>
      <c r="I3" s="99"/>
      <c r="J3" s="99"/>
    </row>
    <row r="4" spans="1:20" ht="24" customHeight="1">
      <c r="A4" s="103" t="s">
        <v>57</v>
      </c>
      <c r="B4" s="103"/>
      <c r="C4" s="103"/>
      <c r="D4" s="103"/>
      <c r="E4" s="104"/>
      <c r="F4" s="98"/>
      <c r="G4" s="99"/>
      <c r="H4" s="98"/>
      <c r="I4" s="99"/>
      <c r="J4" s="99"/>
    </row>
    <row r="5" spans="1:20" ht="24" customHeight="1">
      <c r="A5" s="103" t="s">
        <v>17</v>
      </c>
      <c r="B5" s="103"/>
      <c r="C5" s="105" t="s">
        <v>34</v>
      </c>
      <c r="D5" s="103"/>
      <c r="E5" s="104"/>
      <c r="F5" s="98"/>
      <c r="G5" s="99"/>
      <c r="H5" s="98"/>
      <c r="I5" s="99"/>
      <c r="J5" s="99"/>
    </row>
    <row r="6" spans="1:20" ht="24" customHeight="1">
      <c r="A6" s="103" t="s">
        <v>41</v>
      </c>
      <c r="B6" s="103"/>
      <c r="C6" s="103"/>
      <c r="D6" s="103"/>
      <c r="E6" s="104"/>
      <c r="F6" s="98"/>
      <c r="G6" s="99"/>
      <c r="H6" s="98"/>
      <c r="I6" s="99"/>
      <c r="J6" s="99"/>
    </row>
    <row r="7" spans="1:20" ht="24" customHeight="1">
      <c r="A7" s="103" t="s">
        <v>42</v>
      </c>
      <c r="B7" s="103"/>
      <c r="C7" s="103" t="s">
        <v>43</v>
      </c>
      <c r="D7" s="103"/>
      <c r="E7" s="104"/>
      <c r="F7" s="98"/>
      <c r="G7" s="99"/>
      <c r="H7" s="98"/>
      <c r="I7" s="99"/>
      <c r="J7" s="99"/>
    </row>
    <row r="8" spans="1:20" ht="24" customHeight="1">
      <c r="A8" s="103" t="s">
        <v>44</v>
      </c>
      <c r="B8" s="103"/>
      <c r="C8" s="85" t="s">
        <v>113</v>
      </c>
      <c r="D8" s="103"/>
      <c r="E8" s="106"/>
      <c r="F8" s="98"/>
      <c r="G8" s="99"/>
      <c r="H8" s="98"/>
      <c r="I8" s="99"/>
      <c r="J8" s="99"/>
    </row>
    <row r="9" spans="1:20" ht="24" customHeight="1" thickBot="1">
      <c r="A9" s="107"/>
      <c r="B9" s="107"/>
      <c r="C9" s="107"/>
      <c r="D9" s="107"/>
      <c r="E9" s="108" t="s">
        <v>22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  <c r="R9" s="110"/>
      <c r="S9" s="110"/>
      <c r="T9" s="110"/>
    </row>
    <row r="10" spans="1:20" ht="24" customHeight="1" thickTop="1" thickBot="1">
      <c r="A10" s="111" t="s">
        <v>9</v>
      </c>
      <c r="B10" s="308" t="s">
        <v>0</v>
      </c>
      <c r="C10" s="309"/>
      <c r="D10" s="111" t="s">
        <v>18</v>
      </c>
      <c r="E10" s="111" t="s">
        <v>6</v>
      </c>
      <c r="F10" s="98"/>
      <c r="G10" s="99"/>
    </row>
    <row r="11" spans="1:20" ht="24" customHeight="1" thickTop="1">
      <c r="A11" s="112">
        <v>1</v>
      </c>
      <c r="B11" s="310" t="s">
        <v>20</v>
      </c>
      <c r="C11" s="311"/>
      <c r="D11" s="14"/>
      <c r="E11" s="113"/>
    </row>
    <row r="12" spans="1:20" ht="24" customHeight="1">
      <c r="A12" s="114"/>
      <c r="B12" s="312"/>
      <c r="C12" s="313"/>
      <c r="D12" s="15"/>
      <c r="E12" s="115"/>
    </row>
    <row r="13" spans="1:20" ht="24" customHeight="1">
      <c r="A13" s="114"/>
      <c r="B13" s="294"/>
      <c r="C13" s="295"/>
      <c r="D13" s="15"/>
      <c r="E13" s="115"/>
    </row>
    <row r="14" spans="1:20" ht="24" customHeight="1" thickBot="1">
      <c r="A14" s="116"/>
      <c r="B14" s="294"/>
      <c r="C14" s="295"/>
      <c r="D14" s="16"/>
      <c r="E14" s="116"/>
      <c r="G14" s="117"/>
    </row>
    <row r="15" spans="1:20" ht="24" customHeight="1" thickTop="1">
      <c r="A15" s="296" t="s">
        <v>10</v>
      </c>
      <c r="B15" s="118"/>
      <c r="C15" s="119" t="s">
        <v>30</v>
      </c>
      <c r="D15" s="50">
        <f>SUM(D11:D14)</f>
        <v>0</v>
      </c>
      <c r="E15" s="120"/>
      <c r="F15" s="121"/>
      <c r="G15" s="122"/>
      <c r="H15" s="123"/>
    </row>
    <row r="16" spans="1:20" ht="24" customHeight="1" thickBot="1">
      <c r="A16" s="297"/>
      <c r="B16" s="124"/>
      <c r="C16" s="125" t="s">
        <v>31</v>
      </c>
      <c r="D16" s="51">
        <f>TRUNC(D15,-2)</f>
        <v>0</v>
      </c>
      <c r="E16" s="126"/>
      <c r="G16" s="127"/>
      <c r="I16" s="128"/>
    </row>
    <row r="17" spans="1:11" ht="24" customHeight="1" thickTop="1">
      <c r="A17" s="297"/>
      <c r="B17" s="299"/>
      <c r="C17" s="300"/>
      <c r="D17" s="129"/>
      <c r="E17" s="130"/>
    </row>
    <row r="18" spans="1:11" ht="24" customHeight="1">
      <c r="A18" s="297"/>
      <c r="B18" s="301" t="s">
        <v>31</v>
      </c>
      <c r="C18" s="303" t="str">
        <f>"( "&amp;BAHTTEXT(D16)&amp;" )"</f>
        <v>( ศูนย์บาทถ้วน )</v>
      </c>
      <c r="D18" s="303"/>
      <c r="E18" s="304"/>
      <c r="F18" s="131"/>
      <c r="G18" s="132"/>
      <c r="H18" s="131"/>
      <c r="I18" s="132"/>
      <c r="J18" s="132"/>
      <c r="K18" s="132"/>
    </row>
    <row r="19" spans="1:11" ht="24" customHeight="1" thickBot="1">
      <c r="A19" s="298"/>
      <c r="B19" s="302"/>
      <c r="C19" s="305" t="s">
        <v>21</v>
      </c>
      <c r="D19" s="305"/>
      <c r="E19" s="306"/>
    </row>
    <row r="20" spans="1:11" ht="24" customHeight="1" thickTop="1">
      <c r="A20" s="291"/>
      <c r="B20" s="291"/>
      <c r="C20" s="291"/>
      <c r="D20" s="291"/>
      <c r="E20" s="291"/>
    </row>
    <row r="21" spans="1:11" ht="24" customHeight="1">
      <c r="A21" s="133"/>
      <c r="B21" s="133"/>
      <c r="C21" s="102"/>
    </row>
    <row r="22" spans="1:11" ht="24" customHeight="1">
      <c r="A22" s="134"/>
      <c r="B22" s="134"/>
      <c r="C22" s="135" t="s">
        <v>45</v>
      </c>
      <c r="D22" s="134"/>
      <c r="E22" s="134"/>
    </row>
    <row r="23" spans="1:11" ht="24" customHeight="1">
      <c r="A23" s="136"/>
      <c r="B23" s="136"/>
      <c r="C23" s="136" t="s">
        <v>119</v>
      </c>
      <c r="D23" s="136"/>
      <c r="E23" s="136"/>
    </row>
    <row r="24" spans="1:11" ht="24" customHeight="1">
      <c r="A24" s="136"/>
      <c r="B24" s="136"/>
      <c r="C24" s="137" t="s">
        <v>46</v>
      </c>
      <c r="D24" s="136"/>
      <c r="E24" s="136"/>
    </row>
    <row r="25" spans="1:11" ht="24" customHeight="1">
      <c r="A25" s="136"/>
      <c r="B25" s="136"/>
      <c r="C25" s="137"/>
      <c r="D25" s="136"/>
      <c r="E25" s="136"/>
    </row>
    <row r="26" spans="1:11" ht="24" customHeight="1">
      <c r="A26" s="136"/>
      <c r="B26" s="136"/>
      <c r="C26" s="136"/>
      <c r="D26" s="136"/>
      <c r="E26" s="136"/>
    </row>
    <row r="27" spans="1:11" ht="24" customHeight="1">
      <c r="A27" s="293" t="s">
        <v>47</v>
      </c>
      <c r="B27" s="293"/>
      <c r="C27" s="293"/>
      <c r="D27" s="293"/>
      <c r="E27" s="293"/>
    </row>
    <row r="28" spans="1:11" ht="24" customHeight="1">
      <c r="A28" s="292" t="s">
        <v>120</v>
      </c>
      <c r="B28" s="292"/>
      <c r="C28" s="292"/>
      <c r="D28" s="292"/>
      <c r="E28" s="292"/>
    </row>
    <row r="29" spans="1:11" ht="24" customHeight="1">
      <c r="A29" s="292" t="s">
        <v>51</v>
      </c>
      <c r="B29" s="292"/>
      <c r="C29" s="292"/>
      <c r="D29" s="292"/>
      <c r="E29" s="292"/>
    </row>
    <row r="30" spans="1:11" ht="24" customHeight="1">
      <c r="A30" s="292"/>
      <c r="B30" s="292"/>
      <c r="C30" s="292"/>
      <c r="D30" s="292"/>
      <c r="E30" s="292"/>
    </row>
    <row r="31" spans="1:11" ht="24" customHeight="1">
      <c r="A31" s="138"/>
      <c r="B31" s="138"/>
      <c r="C31" s="138"/>
      <c r="D31" s="138"/>
      <c r="E31" s="138"/>
    </row>
    <row r="32" spans="1:11" ht="24" customHeight="1">
      <c r="A32" s="293"/>
      <c r="B32" s="293"/>
      <c r="C32" s="293"/>
      <c r="D32" s="293"/>
      <c r="E32" s="293"/>
    </row>
    <row r="33" spans="1:5" ht="24" customHeight="1">
      <c r="A33" s="292"/>
      <c r="B33" s="292"/>
      <c r="C33" s="292"/>
      <c r="D33" s="292"/>
      <c r="E33" s="292"/>
    </row>
    <row r="34" spans="1:5" ht="24" customHeight="1">
      <c r="A34" s="292"/>
      <c r="B34" s="292"/>
      <c r="C34" s="292"/>
      <c r="D34" s="292"/>
      <c r="E34" s="292"/>
    </row>
    <row r="35" spans="1:5" ht="24" customHeight="1">
      <c r="A35" s="292"/>
      <c r="B35" s="292"/>
      <c r="C35" s="292"/>
      <c r="D35" s="292"/>
      <c r="E35" s="292"/>
    </row>
  </sheetData>
  <mergeCells count="21">
    <mergeCell ref="A1:E1"/>
    <mergeCell ref="B10:C10"/>
    <mergeCell ref="B11:C11"/>
    <mergeCell ref="B12:C12"/>
    <mergeCell ref="B13:C13"/>
    <mergeCell ref="A3:E3"/>
    <mergeCell ref="B14:C14"/>
    <mergeCell ref="A15:A19"/>
    <mergeCell ref="B17:C17"/>
    <mergeCell ref="B18:B19"/>
    <mergeCell ref="C18:E18"/>
    <mergeCell ref="C19:E19"/>
    <mergeCell ref="A20:E20"/>
    <mergeCell ref="A34:E34"/>
    <mergeCell ref="A35:E35"/>
    <mergeCell ref="A27:E27"/>
    <mergeCell ref="A28:E28"/>
    <mergeCell ref="A29:E29"/>
    <mergeCell ref="A30:E30"/>
    <mergeCell ref="A32:E32"/>
    <mergeCell ref="A33:E33"/>
  </mergeCells>
  <pageMargins left="0.78740157480314965" right="0.39370078740157483" top="0.27559055118110237" bottom="0.27559055118110237" header="0.15748031496062992" footer="0.19685039370078741"/>
  <pageSetup paperSize="9" orientation="portrait" r:id="rId1"/>
  <headerFooter alignWithMargins="0">
    <oddHeader>&amp;R&amp;"TH SarabunPSK,ธรรมดา"&amp;14แบบ ปร.6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T40"/>
  <sheetViews>
    <sheetView view="pageBreakPreview" topLeftCell="A4" zoomScaleNormal="100" zoomScaleSheetLayoutView="100" workbookViewId="0">
      <selection activeCell="D12" sqref="D12:F14"/>
    </sheetView>
  </sheetViews>
  <sheetFormatPr defaultColWidth="9.140625" defaultRowHeight="24.95" customHeight="1"/>
  <cols>
    <col min="1" max="1" width="6.5703125" style="141" customWidth="1"/>
    <col min="2" max="2" width="15.7109375" style="141" customWidth="1"/>
    <col min="3" max="3" width="32.28515625" style="141" customWidth="1"/>
    <col min="4" max="4" width="17.28515625" style="141" customWidth="1"/>
    <col min="5" max="5" width="12.7109375" style="141" customWidth="1"/>
    <col min="6" max="6" width="17.85546875" style="141" customWidth="1"/>
    <col min="7" max="7" width="12.7109375" style="141" customWidth="1"/>
    <col min="8" max="8" width="27.7109375" style="164" customWidth="1"/>
    <col min="9" max="9" width="34" style="141" bestFit="1" customWidth="1"/>
    <col min="10" max="10" width="2.42578125" style="141" bestFit="1" customWidth="1"/>
    <col min="11" max="11" width="16.5703125" style="141" customWidth="1"/>
    <col min="12" max="12" width="17.28515625" style="141" customWidth="1"/>
    <col min="13" max="16384" width="9.140625" style="141"/>
  </cols>
  <sheetData>
    <row r="1" spans="1:20" ht="22.5" customHeight="1">
      <c r="A1" s="307" t="s">
        <v>48</v>
      </c>
      <c r="B1" s="307"/>
      <c r="C1" s="307"/>
      <c r="D1" s="307"/>
      <c r="E1" s="307"/>
      <c r="F1" s="307"/>
      <c r="G1" s="307"/>
      <c r="H1" s="96"/>
      <c r="I1" s="139"/>
      <c r="J1" s="140"/>
      <c r="K1" s="140"/>
      <c r="L1" s="54"/>
      <c r="M1" s="96"/>
      <c r="N1" s="96"/>
      <c r="O1" s="96"/>
      <c r="P1" s="96"/>
      <c r="Q1" s="96"/>
      <c r="R1" s="96"/>
      <c r="S1" s="96"/>
      <c r="T1" s="96"/>
    </row>
    <row r="2" spans="1:20" ht="22.5" customHeight="1">
      <c r="A2" s="142" t="s">
        <v>49</v>
      </c>
      <c r="B2" s="142"/>
      <c r="C2" s="142"/>
      <c r="D2" s="142"/>
      <c r="E2" s="142"/>
      <c r="F2" s="142"/>
      <c r="G2" s="142"/>
      <c r="H2" s="143"/>
      <c r="I2" s="144"/>
      <c r="J2" s="145"/>
      <c r="K2" s="145"/>
      <c r="L2" s="146"/>
      <c r="M2" s="143"/>
      <c r="N2" s="143"/>
      <c r="O2" s="143"/>
      <c r="P2" s="143"/>
      <c r="Q2" s="143"/>
      <c r="R2" s="143"/>
      <c r="S2" s="143"/>
      <c r="T2" s="143"/>
    </row>
    <row r="3" spans="1:20" ht="22.5" customHeight="1">
      <c r="A3" s="101" t="str">
        <f>ปร.6!A3</f>
        <v>ชื่อโครงการ/งานก่อสร้าง    ปรับปรุงอาคารสาขากำแพงเพชร สำนักงาน ธ.ก.ส. จังหวัดกำแพงเพชร</v>
      </c>
      <c r="B3" s="101"/>
      <c r="C3" s="101"/>
      <c r="D3" s="101"/>
      <c r="E3" s="147"/>
      <c r="F3" s="148"/>
      <c r="G3" s="148"/>
      <c r="H3" s="110"/>
      <c r="I3" s="144"/>
      <c r="J3" s="145"/>
      <c r="K3" s="145"/>
      <c r="L3" s="146"/>
      <c r="M3" s="110"/>
      <c r="N3" s="110"/>
      <c r="O3" s="110"/>
      <c r="P3" s="110"/>
      <c r="Q3" s="110"/>
      <c r="R3" s="110"/>
      <c r="S3" s="110"/>
      <c r="T3" s="110"/>
    </row>
    <row r="4" spans="1:20" ht="22.5" customHeight="1">
      <c r="A4" s="103" t="str">
        <f>ปร.6!A4</f>
        <v>สถานที่ก่อสร้าง   สาขากำแพงเพชร  จังหวัดกำแพงเพชร</v>
      </c>
      <c r="B4" s="103"/>
      <c r="C4" s="103"/>
      <c r="D4" s="103"/>
      <c r="E4" s="149"/>
      <c r="F4" s="150"/>
      <c r="G4" s="150"/>
      <c r="H4" s="110"/>
      <c r="I4" s="144"/>
      <c r="J4" s="145"/>
      <c r="K4" s="145"/>
      <c r="L4" s="146"/>
      <c r="M4" s="110"/>
      <c r="N4" s="110"/>
      <c r="O4" s="110"/>
      <c r="P4" s="110"/>
      <c r="Q4" s="110"/>
      <c r="R4" s="110"/>
      <c r="S4" s="110"/>
      <c r="T4" s="110"/>
    </row>
    <row r="5" spans="1:20" ht="22.5" customHeight="1">
      <c r="A5" s="103" t="s">
        <v>17</v>
      </c>
      <c r="B5" s="103"/>
      <c r="C5" s="103" t="str">
        <f>ปร.6!C5</f>
        <v>-</v>
      </c>
      <c r="D5" s="103"/>
      <c r="E5" s="149"/>
      <c r="F5" s="150"/>
      <c r="G5" s="150"/>
      <c r="H5" s="110"/>
      <c r="I5" s="144"/>
      <c r="J5" s="145"/>
      <c r="K5" s="145"/>
      <c r="L5" s="151"/>
      <c r="M5" s="110"/>
      <c r="N5" s="110"/>
      <c r="O5" s="110"/>
      <c r="P5" s="110"/>
      <c r="Q5" s="110"/>
      <c r="R5" s="110"/>
      <c r="S5" s="110"/>
      <c r="T5" s="110"/>
    </row>
    <row r="6" spans="1:20" ht="22.5" customHeight="1">
      <c r="A6" s="103" t="s">
        <v>41</v>
      </c>
      <c r="B6" s="103"/>
      <c r="C6" s="103"/>
      <c r="D6" s="103"/>
      <c r="E6" s="109"/>
      <c r="F6" s="150"/>
      <c r="G6" s="150"/>
      <c r="H6" s="110"/>
      <c r="I6" s="144"/>
      <c r="J6" s="145"/>
      <c r="K6" s="145"/>
      <c r="L6" s="151"/>
      <c r="M6" s="110"/>
      <c r="N6" s="110"/>
      <c r="O6" s="110"/>
      <c r="P6" s="110"/>
      <c r="Q6" s="110"/>
      <c r="R6" s="110"/>
      <c r="S6" s="110"/>
      <c r="T6" s="110"/>
    </row>
    <row r="7" spans="1:20" ht="22.5" customHeight="1">
      <c r="A7" s="103" t="s">
        <v>50</v>
      </c>
      <c r="B7" s="103"/>
      <c r="C7" s="103" t="s">
        <v>112</v>
      </c>
      <c r="D7" s="103"/>
      <c r="E7" s="152"/>
      <c r="F7" s="103"/>
      <c r="G7" s="150"/>
      <c r="H7" s="110"/>
      <c r="I7" s="144"/>
      <c r="J7" s="145"/>
      <c r="K7" s="145"/>
      <c r="L7" s="151"/>
      <c r="M7" s="110"/>
      <c r="N7" s="110"/>
      <c r="O7" s="110"/>
      <c r="P7" s="110"/>
      <c r="Q7" s="110"/>
      <c r="R7" s="110"/>
      <c r="S7" s="110"/>
      <c r="T7" s="110"/>
    </row>
    <row r="8" spans="1:20" ht="22.5" customHeight="1">
      <c r="A8" s="103" t="s">
        <v>44</v>
      </c>
      <c r="B8" s="103"/>
      <c r="C8" s="103" t="str">
        <f>ปร.6!C8</f>
        <v>……… เดือน  ……………………….  พ.ศ.  ………….</v>
      </c>
      <c r="D8" s="103"/>
      <c r="E8" s="150"/>
      <c r="F8" s="150"/>
      <c r="G8" s="150"/>
      <c r="H8" s="110"/>
      <c r="I8" s="144"/>
      <c r="J8" s="144"/>
      <c r="K8" s="144"/>
      <c r="L8" s="146"/>
      <c r="M8" s="110"/>
      <c r="N8" s="110"/>
      <c r="O8" s="110"/>
      <c r="P8" s="110"/>
      <c r="Q8" s="110"/>
      <c r="R8" s="110"/>
      <c r="S8" s="110"/>
      <c r="T8" s="110"/>
    </row>
    <row r="9" spans="1:20" ht="22.5" customHeight="1" thickBot="1">
      <c r="A9" s="153"/>
      <c r="B9" s="153"/>
      <c r="C9" s="153"/>
      <c r="D9" s="153"/>
      <c r="E9" s="153"/>
      <c r="F9" s="153"/>
      <c r="G9" s="154" t="s">
        <v>22</v>
      </c>
      <c r="H9" s="155"/>
      <c r="I9" s="145"/>
      <c r="J9" s="144"/>
      <c r="K9" s="144"/>
      <c r="L9" s="156"/>
      <c r="M9" s="155"/>
      <c r="N9" s="155"/>
      <c r="O9" s="155"/>
      <c r="P9" s="155"/>
      <c r="Q9" s="155"/>
      <c r="R9" s="155"/>
      <c r="S9" s="143"/>
      <c r="T9" s="143"/>
    </row>
    <row r="10" spans="1:20" ht="22.5" customHeight="1" thickTop="1" thickBot="1">
      <c r="A10" s="157" t="s">
        <v>9</v>
      </c>
      <c r="B10" s="318" t="s">
        <v>0</v>
      </c>
      <c r="C10" s="319"/>
      <c r="D10" s="157" t="s">
        <v>11</v>
      </c>
      <c r="E10" s="157" t="s">
        <v>12</v>
      </c>
      <c r="F10" s="157" t="s">
        <v>18</v>
      </c>
      <c r="G10" s="157" t="s">
        <v>6</v>
      </c>
      <c r="H10" s="158"/>
      <c r="I10" s="159"/>
      <c r="J10" s="160"/>
      <c r="K10" s="160"/>
      <c r="L10" s="160"/>
    </row>
    <row r="11" spans="1:20" ht="22.5" customHeight="1" thickTop="1">
      <c r="A11" s="161"/>
      <c r="B11" s="320" t="s">
        <v>20</v>
      </c>
      <c r="C11" s="321"/>
      <c r="D11" s="161"/>
      <c r="E11" s="161"/>
      <c r="F11" s="161"/>
      <c r="G11" s="161"/>
      <c r="H11" s="162"/>
      <c r="I11" s="163"/>
      <c r="K11" s="164"/>
    </row>
    <row r="12" spans="1:20" ht="22.5" customHeight="1">
      <c r="A12" s="17">
        <v>1</v>
      </c>
      <c r="B12" s="52" t="s">
        <v>115</v>
      </c>
      <c r="C12" s="53"/>
      <c r="D12" s="19"/>
      <c r="E12" s="18"/>
      <c r="F12" s="19"/>
      <c r="G12" s="165"/>
      <c r="H12" s="166"/>
      <c r="I12" s="167"/>
      <c r="K12" s="168"/>
    </row>
    <row r="13" spans="1:20" ht="22.5" customHeight="1">
      <c r="A13" s="17"/>
      <c r="B13" s="52" t="s">
        <v>111</v>
      </c>
      <c r="C13" s="169"/>
      <c r="D13" s="19"/>
      <c r="E13" s="18"/>
      <c r="F13" s="19"/>
      <c r="G13" s="165"/>
      <c r="H13" s="166"/>
      <c r="I13" s="170"/>
      <c r="K13" s="168"/>
    </row>
    <row r="14" spans="1:20" ht="22.5" customHeight="1">
      <c r="A14" s="17">
        <v>2</v>
      </c>
      <c r="B14" s="52" t="s">
        <v>114</v>
      </c>
      <c r="C14" s="169"/>
      <c r="D14" s="19"/>
      <c r="E14" s="18"/>
      <c r="F14" s="19"/>
      <c r="G14" s="165"/>
      <c r="H14" s="166"/>
      <c r="I14" s="170"/>
      <c r="K14" s="168"/>
    </row>
    <row r="15" spans="1:20" ht="22.5" customHeight="1">
      <c r="A15" s="171"/>
      <c r="B15" s="52"/>
      <c r="C15" s="169"/>
      <c r="D15" s="1"/>
      <c r="E15" s="18"/>
      <c r="F15" s="19"/>
      <c r="G15" s="165"/>
      <c r="H15" s="172"/>
      <c r="I15" s="173"/>
      <c r="K15" s="168"/>
    </row>
    <row r="16" spans="1:20" ht="22.5" customHeight="1">
      <c r="A16" s="171"/>
      <c r="B16" s="174"/>
      <c r="C16" s="175"/>
      <c r="D16" s="1"/>
      <c r="E16" s="18"/>
      <c r="F16" s="19"/>
      <c r="G16" s="165"/>
      <c r="H16" s="172"/>
      <c r="I16" s="173"/>
      <c r="K16" s="168"/>
    </row>
    <row r="17" spans="1:13" ht="22.5" customHeight="1">
      <c r="A17" s="165"/>
      <c r="B17" s="176" t="s">
        <v>13</v>
      </c>
      <c r="C17" s="177"/>
      <c r="D17" s="178"/>
      <c r="E17" s="179"/>
      <c r="F17" s="180"/>
      <c r="G17" s="180"/>
      <c r="H17" s="181"/>
    </row>
    <row r="18" spans="1:13" ht="22.5" customHeight="1">
      <c r="A18" s="165"/>
      <c r="B18" s="322" t="s">
        <v>14</v>
      </c>
      <c r="C18" s="323"/>
      <c r="D18" s="182"/>
      <c r="E18" s="182"/>
      <c r="F18" s="180"/>
      <c r="G18" s="180"/>
      <c r="H18" s="181"/>
    </row>
    <row r="19" spans="1:13" ht="22.5" customHeight="1">
      <c r="A19" s="165"/>
      <c r="B19" s="324" t="s">
        <v>15</v>
      </c>
      <c r="C19" s="325"/>
      <c r="D19" s="183"/>
      <c r="E19" s="182"/>
      <c r="F19" s="180"/>
      <c r="G19" s="180"/>
      <c r="H19" s="184"/>
      <c r="I19" s="185"/>
    </row>
    <row r="20" spans="1:13" ht="22.5" customHeight="1">
      <c r="A20" s="165"/>
      <c r="B20" s="186" t="s">
        <v>56</v>
      </c>
      <c r="C20" s="187"/>
      <c r="D20" s="180"/>
      <c r="E20" s="188"/>
      <c r="F20" s="188"/>
      <c r="G20" s="188"/>
      <c r="H20" s="189"/>
      <c r="I20" s="190"/>
      <c r="J20" s="191"/>
      <c r="K20" s="191"/>
      <c r="L20" s="191"/>
      <c r="M20" s="191"/>
    </row>
    <row r="21" spans="1:13" ht="22.5" customHeight="1" thickBot="1">
      <c r="A21" s="192"/>
      <c r="B21" s="193" t="s">
        <v>16</v>
      </c>
      <c r="C21" s="194"/>
      <c r="D21" s="195"/>
      <c r="E21" s="195"/>
      <c r="F21" s="195"/>
      <c r="G21" s="195"/>
      <c r="H21" s="196"/>
      <c r="I21" s="197"/>
    </row>
    <row r="22" spans="1:13" ht="22.5" customHeight="1" thickTop="1" thickBot="1">
      <c r="A22" s="198"/>
      <c r="B22" s="199"/>
      <c r="C22" s="199"/>
      <c r="D22" s="315" t="s">
        <v>28</v>
      </c>
      <c r="E22" s="316"/>
      <c r="F22" s="200">
        <f>SUM(F12:F21)</f>
        <v>0</v>
      </c>
      <c r="G22" s="201"/>
      <c r="H22" s="202"/>
      <c r="I22" s="203"/>
    </row>
    <row r="23" spans="1:13" ht="22.5" customHeight="1" thickTop="1">
      <c r="A23" s="317"/>
      <c r="B23" s="317"/>
      <c r="C23" s="317"/>
      <c r="D23" s="317"/>
      <c r="E23" s="317"/>
      <c r="F23" s="317"/>
      <c r="G23" s="317"/>
      <c r="H23" s="172"/>
    </row>
    <row r="24" spans="1:13" ht="22.5" customHeight="1">
      <c r="A24" s="198"/>
      <c r="B24" s="199"/>
      <c r="C24" s="199"/>
      <c r="D24" s="199"/>
      <c r="E24" s="204"/>
      <c r="F24" s="199"/>
      <c r="G24" s="199"/>
      <c r="I24" s="205"/>
      <c r="J24" s="206"/>
      <c r="K24" s="206"/>
      <c r="L24" s="207"/>
    </row>
    <row r="25" spans="1:13" ht="22.5" customHeight="1">
      <c r="A25" s="208"/>
      <c r="B25" s="135"/>
      <c r="C25" s="135"/>
      <c r="D25" s="135"/>
      <c r="E25" s="135"/>
      <c r="F25" s="135"/>
      <c r="G25" s="135"/>
      <c r="I25" s="205"/>
      <c r="J25" s="206"/>
      <c r="K25" s="206"/>
      <c r="L25" s="207"/>
    </row>
    <row r="26" spans="1:13" ht="22.5" customHeight="1">
      <c r="A26" s="293" t="s">
        <v>52</v>
      </c>
      <c r="B26" s="293"/>
      <c r="C26" s="293"/>
      <c r="D26" s="293"/>
      <c r="E26" s="293"/>
      <c r="F26" s="293"/>
      <c r="G26" s="293"/>
      <c r="H26" s="209"/>
      <c r="I26" s="205"/>
      <c r="J26" s="206"/>
      <c r="K26" s="206"/>
      <c r="L26" s="207"/>
    </row>
    <row r="27" spans="1:13" ht="22.5" customHeight="1">
      <c r="A27" s="292" t="s">
        <v>121</v>
      </c>
      <c r="B27" s="292"/>
      <c r="C27" s="292"/>
      <c r="D27" s="292"/>
      <c r="E27" s="292"/>
      <c r="F27" s="292"/>
      <c r="G27" s="292"/>
      <c r="I27" s="205"/>
      <c r="J27" s="206"/>
      <c r="K27" s="206"/>
      <c r="L27" s="156"/>
    </row>
    <row r="28" spans="1:13" ht="22.5" customHeight="1">
      <c r="A28" s="292" t="s">
        <v>53</v>
      </c>
      <c r="B28" s="292"/>
      <c r="C28" s="292"/>
      <c r="D28" s="292"/>
      <c r="E28" s="292"/>
      <c r="F28" s="292"/>
      <c r="G28" s="292"/>
      <c r="I28" s="205"/>
      <c r="J28" s="206"/>
      <c r="K28" s="206"/>
      <c r="L28" s="156"/>
    </row>
    <row r="29" spans="1:13" ht="22.5" customHeight="1">
      <c r="A29" s="138"/>
      <c r="B29" s="138"/>
      <c r="C29" s="138"/>
      <c r="D29" s="138"/>
      <c r="E29" s="138"/>
      <c r="F29" s="138"/>
      <c r="G29" s="245"/>
      <c r="I29" s="205"/>
      <c r="J29" s="206"/>
      <c r="K29" s="206"/>
      <c r="L29" s="156"/>
    </row>
    <row r="30" spans="1:13" ht="22.5" customHeight="1">
      <c r="A30" s="138"/>
      <c r="B30" s="138"/>
      <c r="C30" s="138"/>
      <c r="D30" s="138"/>
      <c r="E30" s="138"/>
      <c r="F30" s="246"/>
      <c r="G30" s="245"/>
      <c r="I30" s="205"/>
      <c r="J30" s="205"/>
      <c r="K30" s="205"/>
      <c r="L30" s="207"/>
    </row>
    <row r="31" spans="1:13" ht="22.5" customHeight="1">
      <c r="A31" s="293" t="s">
        <v>54</v>
      </c>
      <c r="B31" s="293"/>
      <c r="C31" s="293"/>
      <c r="D31" s="293"/>
      <c r="E31" s="293"/>
      <c r="F31" s="293"/>
      <c r="G31" s="293"/>
      <c r="I31" s="206"/>
      <c r="J31" s="205"/>
      <c r="K31" s="205"/>
      <c r="L31" s="156"/>
    </row>
    <row r="32" spans="1:13" ht="22.5" customHeight="1">
      <c r="A32" s="292" t="s">
        <v>122</v>
      </c>
      <c r="B32" s="292"/>
      <c r="C32" s="292"/>
      <c r="D32" s="292"/>
      <c r="E32" s="292"/>
      <c r="F32" s="292"/>
      <c r="G32" s="292"/>
    </row>
    <row r="33" spans="1:7" ht="22.5" customHeight="1">
      <c r="A33" s="292" t="s">
        <v>55</v>
      </c>
      <c r="B33" s="292"/>
      <c r="C33" s="292"/>
      <c r="D33" s="292"/>
      <c r="E33" s="292"/>
      <c r="F33" s="292"/>
      <c r="G33" s="292"/>
    </row>
    <row r="34" spans="1:7" ht="22.5" customHeight="1">
      <c r="B34" s="138"/>
      <c r="C34" s="138"/>
      <c r="D34" s="138"/>
      <c r="E34" s="138"/>
      <c r="F34" s="138"/>
    </row>
    <row r="35" spans="1:7" ht="22.5" customHeight="1">
      <c r="B35" s="293"/>
      <c r="C35" s="293"/>
      <c r="D35" s="293"/>
      <c r="E35" s="293"/>
      <c r="F35" s="293"/>
    </row>
    <row r="36" spans="1:7" ht="22.5" customHeight="1">
      <c r="B36" s="292"/>
      <c r="C36" s="292"/>
      <c r="D36" s="292"/>
      <c r="E36" s="292"/>
      <c r="F36" s="292"/>
    </row>
    <row r="37" spans="1:7" ht="22.5" customHeight="1">
      <c r="B37" s="292"/>
      <c r="C37" s="292"/>
      <c r="D37" s="292"/>
      <c r="E37" s="292"/>
      <c r="F37" s="292"/>
    </row>
    <row r="38" spans="1:7" ht="22.5" customHeight="1">
      <c r="B38" s="292"/>
      <c r="C38" s="292"/>
      <c r="D38" s="292"/>
      <c r="E38" s="292"/>
      <c r="F38" s="292"/>
    </row>
    <row r="39" spans="1:7" ht="24" customHeight="1"/>
    <row r="40" spans="1:7" ht="24" customHeight="1"/>
  </sheetData>
  <mergeCells count="17">
    <mergeCell ref="D22:E22"/>
    <mergeCell ref="A23:G23"/>
    <mergeCell ref="A1:G1"/>
    <mergeCell ref="B10:C10"/>
    <mergeCell ref="B11:C11"/>
    <mergeCell ref="B18:C18"/>
    <mergeCell ref="B19:C19"/>
    <mergeCell ref="A26:G26"/>
    <mergeCell ref="A27:G27"/>
    <mergeCell ref="A28:G28"/>
    <mergeCell ref="B38:F38"/>
    <mergeCell ref="B35:F35"/>
    <mergeCell ref="B36:F36"/>
    <mergeCell ref="B37:F37"/>
    <mergeCell ref="A31:G31"/>
    <mergeCell ref="A32:G32"/>
    <mergeCell ref="A33:G33"/>
  </mergeCells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>
    <oddHeader>&amp;R&amp;"TH SarabunPSK,ธรรมดา"&amp;14แบบ ปร.5 (ก)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T43"/>
  <sheetViews>
    <sheetView view="pageBreakPreview" topLeftCell="A4" zoomScaleNormal="100" zoomScaleSheetLayoutView="100" workbookViewId="0">
      <selection activeCell="I12" sqref="I12:I24"/>
    </sheetView>
  </sheetViews>
  <sheetFormatPr defaultColWidth="9.140625" defaultRowHeight="20.100000000000001" customHeight="1"/>
  <cols>
    <col min="1" max="1" width="6.7109375" style="94" customWidth="1"/>
    <col min="2" max="2" width="56.7109375" style="21" customWidth="1"/>
    <col min="3" max="3" width="9.7109375" style="21" customWidth="1"/>
    <col min="4" max="4" width="6.7109375" style="21" customWidth="1"/>
    <col min="5" max="5" width="12.7109375" style="21" customWidth="1"/>
    <col min="6" max="6" width="15.7109375" style="21" customWidth="1"/>
    <col min="7" max="7" width="12.7109375" style="21" customWidth="1"/>
    <col min="8" max="8" width="15.7109375" style="21" customWidth="1"/>
    <col min="9" max="9" width="19.7109375" style="244" customWidth="1"/>
    <col min="10" max="10" width="9.7109375" style="21" customWidth="1"/>
    <col min="11" max="11" width="13" style="21" customWidth="1"/>
    <col min="12" max="12" width="9.140625" style="21"/>
    <col min="13" max="13" width="9.140625" style="211"/>
    <col min="14" max="14" width="10.140625" style="21" bestFit="1" customWidth="1"/>
    <col min="15" max="16384" width="9.140625" style="21"/>
  </cols>
  <sheetData>
    <row r="1" spans="1:20" ht="24.95" customHeight="1">
      <c r="A1" s="326" t="s">
        <v>35</v>
      </c>
      <c r="B1" s="326"/>
      <c r="C1" s="326"/>
      <c r="D1" s="326"/>
      <c r="E1" s="326"/>
      <c r="F1" s="326"/>
      <c r="G1" s="326"/>
      <c r="H1" s="326"/>
      <c r="I1" s="326"/>
      <c r="J1" s="326"/>
      <c r="K1" s="87"/>
      <c r="L1" s="87"/>
      <c r="M1" s="210"/>
      <c r="N1" s="88"/>
      <c r="O1" s="88"/>
      <c r="P1" s="89"/>
      <c r="Q1" s="88"/>
      <c r="R1" s="88"/>
      <c r="S1" s="89"/>
      <c r="T1" s="88"/>
    </row>
    <row r="2" spans="1:20" ht="21" customHeight="1">
      <c r="A2" s="39" t="str">
        <f>'ปร.5(ก)'!A2</f>
        <v>กลุ่มงาน/งาน</v>
      </c>
      <c r="B2" s="40"/>
      <c r="C2" s="41"/>
      <c r="D2" s="40"/>
      <c r="E2" s="40"/>
      <c r="F2" s="40"/>
      <c r="G2" s="40"/>
      <c r="H2" s="40"/>
      <c r="I2" s="40"/>
      <c r="J2" s="40"/>
    </row>
    <row r="3" spans="1:20" ht="21" customHeight="1">
      <c r="A3" s="85" t="str">
        <f>'ปร.5(ก)'!A3</f>
        <v>ชื่อโครงการ/งานก่อสร้าง    ปรับปรุงอาคารสาขากำแพงเพชร สำนักงาน ธ.ก.ส. จังหวัดกำแพงเพชร</v>
      </c>
      <c r="B3" s="42"/>
      <c r="C3" s="43"/>
      <c r="D3" s="85"/>
      <c r="E3" s="42"/>
      <c r="F3" s="42"/>
      <c r="G3" s="42"/>
      <c r="H3" s="42"/>
      <c r="I3" s="42"/>
      <c r="J3" s="42"/>
    </row>
    <row r="4" spans="1:20" ht="21" customHeight="1">
      <c r="A4" s="44" t="str">
        <f>'ปร.5(ก)'!A4</f>
        <v>สถานที่ก่อสร้าง   สาขากำแพงเพชร  จังหวัดกำแพงเพชร</v>
      </c>
      <c r="B4" s="42"/>
      <c r="C4" s="43"/>
      <c r="D4" s="45"/>
      <c r="E4" s="46"/>
      <c r="F4" s="85" t="s">
        <v>36</v>
      </c>
      <c r="G4" s="333" t="str">
        <f>ปร.6!C5</f>
        <v>-</v>
      </c>
      <c r="H4" s="333"/>
      <c r="I4" s="42"/>
      <c r="J4" s="42"/>
    </row>
    <row r="5" spans="1:20" ht="21" customHeight="1">
      <c r="A5" s="85" t="str">
        <f>'ปร.5(ก)'!A6</f>
        <v>หน่วยงานเจ้าของโครงการ/งานก่อสร้าง    ธนาคารเพื่อการเกษตรและสหกรณ์การเกษตร</v>
      </c>
      <c r="B5" s="42"/>
      <c r="C5" s="43"/>
      <c r="D5" s="42"/>
      <c r="E5" s="42"/>
      <c r="F5" s="42"/>
      <c r="G5" s="42"/>
      <c r="H5" s="42"/>
      <c r="I5" s="42"/>
      <c r="J5" s="42"/>
    </row>
    <row r="6" spans="1:20" ht="21" customHeight="1">
      <c r="A6" s="289" t="s">
        <v>118</v>
      </c>
      <c r="B6" s="42"/>
      <c r="C6" s="43"/>
      <c r="D6" s="45"/>
      <c r="E6" s="46"/>
      <c r="F6" s="85" t="s">
        <v>37</v>
      </c>
      <c r="G6" s="85" t="str">
        <f>ปร.6!C8</f>
        <v>……… เดือน  ……………………….  พ.ศ.  ………….</v>
      </c>
      <c r="H6" s="85"/>
      <c r="I6" s="42"/>
      <c r="J6" s="42"/>
    </row>
    <row r="7" spans="1:20" ht="21" customHeight="1">
      <c r="A7" s="47"/>
      <c r="B7" s="48"/>
      <c r="C7" s="49"/>
      <c r="D7" s="22"/>
      <c r="E7" s="22"/>
      <c r="F7" s="22"/>
      <c r="G7" s="334" t="s">
        <v>22</v>
      </c>
      <c r="H7" s="334"/>
      <c r="I7" s="334"/>
      <c r="J7" s="334"/>
    </row>
    <row r="8" spans="1:20" ht="21" customHeight="1">
      <c r="A8" s="327" t="s">
        <v>9</v>
      </c>
      <c r="B8" s="327" t="s">
        <v>0</v>
      </c>
      <c r="C8" s="329" t="s">
        <v>1</v>
      </c>
      <c r="D8" s="327" t="s">
        <v>2</v>
      </c>
      <c r="E8" s="331" t="s">
        <v>3</v>
      </c>
      <c r="F8" s="332"/>
      <c r="G8" s="331" t="s">
        <v>4</v>
      </c>
      <c r="H8" s="332"/>
      <c r="I8" s="84" t="s">
        <v>5</v>
      </c>
      <c r="J8" s="327" t="s">
        <v>6</v>
      </c>
    </row>
    <row r="9" spans="1:20" ht="21" customHeight="1">
      <c r="A9" s="328"/>
      <c r="B9" s="328"/>
      <c r="C9" s="330"/>
      <c r="D9" s="328"/>
      <c r="E9" s="84" t="s">
        <v>38</v>
      </c>
      <c r="F9" s="23" t="s">
        <v>39</v>
      </c>
      <c r="G9" s="84" t="s">
        <v>38</v>
      </c>
      <c r="H9" s="23" t="s">
        <v>39</v>
      </c>
      <c r="I9" s="24" t="s">
        <v>32</v>
      </c>
      <c r="J9" s="328"/>
    </row>
    <row r="10" spans="1:20" ht="21" customHeight="1">
      <c r="A10" s="212"/>
      <c r="B10" s="213" t="s">
        <v>19</v>
      </c>
      <c r="C10" s="214"/>
      <c r="D10" s="212"/>
      <c r="E10" s="215"/>
      <c r="F10" s="212"/>
      <c r="G10" s="215"/>
      <c r="H10" s="212"/>
      <c r="I10" s="214"/>
      <c r="J10" s="212"/>
    </row>
    <row r="11" spans="1:20" ht="21" customHeight="1">
      <c r="A11" s="86" t="s">
        <v>33</v>
      </c>
      <c r="B11" s="216" t="s">
        <v>116</v>
      </c>
      <c r="C11" s="10"/>
      <c r="D11" s="11"/>
      <c r="E11" s="10"/>
      <c r="F11" s="11"/>
      <c r="G11" s="10"/>
      <c r="H11" s="11"/>
      <c r="I11" s="217"/>
      <c r="J11" s="11"/>
    </row>
    <row r="12" spans="1:20" ht="21" customHeight="1">
      <c r="A12" s="218">
        <v>1</v>
      </c>
      <c r="B12" s="219" t="s">
        <v>103</v>
      </c>
      <c r="C12" s="10"/>
      <c r="D12" s="11"/>
      <c r="E12" s="10"/>
      <c r="F12" s="11"/>
      <c r="G12" s="10"/>
      <c r="H12" s="11"/>
      <c r="I12" s="15"/>
      <c r="J12" s="11"/>
    </row>
    <row r="13" spans="1:20" ht="21" customHeight="1">
      <c r="A13" s="218">
        <v>2</v>
      </c>
      <c r="B13" s="267" t="s">
        <v>60</v>
      </c>
      <c r="C13" s="10"/>
      <c r="D13" s="11"/>
      <c r="E13" s="10"/>
      <c r="F13" s="11"/>
      <c r="G13" s="10"/>
      <c r="H13" s="11"/>
      <c r="I13" s="15"/>
      <c r="J13" s="11"/>
    </row>
    <row r="14" spans="1:20" ht="21" customHeight="1">
      <c r="A14" s="218">
        <v>3</v>
      </c>
      <c r="B14" s="219" t="s">
        <v>69</v>
      </c>
      <c r="C14" s="10"/>
      <c r="D14" s="11"/>
      <c r="E14" s="10"/>
      <c r="F14" s="11"/>
      <c r="G14" s="10"/>
      <c r="H14" s="11"/>
      <c r="I14" s="15"/>
      <c r="J14" s="11"/>
    </row>
    <row r="15" spans="1:20" ht="21" customHeight="1">
      <c r="A15" s="218">
        <v>4</v>
      </c>
      <c r="B15" s="7" t="s">
        <v>73</v>
      </c>
      <c r="C15" s="10"/>
      <c r="D15" s="93"/>
      <c r="E15" s="8"/>
      <c r="F15" s="9"/>
      <c r="G15" s="10"/>
      <c r="H15" s="11"/>
      <c r="I15" s="15"/>
      <c r="J15" s="7"/>
    </row>
    <row r="16" spans="1:20" ht="21" customHeight="1" thickBot="1">
      <c r="A16" s="218"/>
      <c r="B16" s="76" t="s">
        <v>109</v>
      </c>
      <c r="C16" s="10"/>
      <c r="D16" s="93"/>
      <c r="E16" s="8"/>
      <c r="F16" s="9"/>
      <c r="G16" s="10"/>
      <c r="H16" s="11"/>
      <c r="I16" s="13"/>
      <c r="J16" s="11"/>
    </row>
    <row r="17" spans="1:10" ht="21" customHeight="1">
      <c r="A17" s="86" t="s">
        <v>102</v>
      </c>
      <c r="B17" s="216" t="s">
        <v>114</v>
      </c>
      <c r="C17" s="6"/>
      <c r="D17" s="74"/>
      <c r="E17" s="4"/>
      <c r="F17" s="5"/>
      <c r="G17" s="6"/>
      <c r="H17" s="7"/>
      <c r="I17" s="20"/>
      <c r="J17" s="11"/>
    </row>
    <row r="18" spans="1:10" ht="21" customHeight="1">
      <c r="A18" s="218">
        <v>1</v>
      </c>
      <c r="B18" s="11" t="s">
        <v>103</v>
      </c>
      <c r="C18" s="6"/>
      <c r="D18" s="74"/>
      <c r="E18" s="4"/>
      <c r="F18" s="5"/>
      <c r="G18" s="6"/>
      <c r="H18" s="7"/>
      <c r="I18" s="20"/>
      <c r="J18" s="11"/>
    </row>
    <row r="19" spans="1:10" ht="21" customHeight="1">
      <c r="A19" s="218">
        <v>2</v>
      </c>
      <c r="B19" s="220" t="s">
        <v>60</v>
      </c>
      <c r="C19" s="6"/>
      <c r="D19" s="74"/>
      <c r="E19" s="4"/>
      <c r="F19" s="5"/>
      <c r="G19" s="6"/>
      <c r="H19" s="7"/>
      <c r="I19" s="25"/>
      <c r="J19" s="7"/>
    </row>
    <row r="20" spans="1:10" ht="21" customHeight="1">
      <c r="A20" s="218">
        <v>3</v>
      </c>
      <c r="B20" s="220" t="s">
        <v>91</v>
      </c>
      <c r="C20" s="6"/>
      <c r="D20" s="74"/>
      <c r="E20" s="4"/>
      <c r="F20" s="5"/>
      <c r="G20" s="6"/>
      <c r="H20" s="7"/>
      <c r="I20" s="25"/>
      <c r="J20" s="7"/>
    </row>
    <row r="21" spans="1:10" ht="21" customHeight="1">
      <c r="A21" s="218">
        <v>4</v>
      </c>
      <c r="B21" s="7" t="s">
        <v>100</v>
      </c>
      <c r="C21" s="6"/>
      <c r="D21" s="74"/>
      <c r="E21" s="4"/>
      <c r="F21" s="5"/>
      <c r="G21" s="6"/>
      <c r="H21" s="7"/>
      <c r="I21" s="25"/>
      <c r="J21" s="7"/>
    </row>
    <row r="22" spans="1:10" ht="21" customHeight="1">
      <c r="A22" s="218">
        <v>5</v>
      </c>
      <c r="B22" s="7" t="s">
        <v>101</v>
      </c>
      <c r="C22" s="6"/>
      <c r="D22" s="74"/>
      <c r="E22" s="4"/>
      <c r="F22" s="5"/>
      <c r="G22" s="6"/>
      <c r="H22" s="7"/>
      <c r="I22" s="25"/>
      <c r="J22" s="7"/>
    </row>
    <row r="23" spans="1:10" ht="21" customHeight="1">
      <c r="A23" s="218"/>
      <c r="B23" s="7"/>
      <c r="C23" s="6"/>
      <c r="D23" s="74"/>
      <c r="E23" s="4"/>
      <c r="F23" s="5"/>
      <c r="G23" s="6"/>
      <c r="H23" s="7"/>
      <c r="I23" s="25"/>
      <c r="J23" s="7"/>
    </row>
    <row r="24" spans="1:10" ht="21" customHeight="1" thickBot="1">
      <c r="A24" s="221"/>
      <c r="B24" s="76" t="s">
        <v>110</v>
      </c>
      <c r="C24" s="6"/>
      <c r="D24" s="74"/>
      <c r="E24" s="4"/>
      <c r="F24" s="5"/>
      <c r="G24" s="6"/>
      <c r="H24" s="7"/>
      <c r="I24" s="13"/>
      <c r="J24" s="7"/>
    </row>
    <row r="25" spans="1:10" ht="21" customHeight="1">
      <c r="A25" s="222"/>
      <c r="B25" s="223" t="s">
        <v>108</v>
      </c>
      <c r="C25" s="224"/>
      <c r="D25" s="223"/>
      <c r="E25" s="225"/>
      <c r="F25" s="223"/>
      <c r="G25" s="223"/>
      <c r="H25" s="223"/>
      <c r="I25" s="226"/>
      <c r="J25" s="7"/>
    </row>
    <row r="26" spans="1:10" ht="21" customHeight="1">
      <c r="A26" s="227"/>
      <c r="B26" s="228" t="s">
        <v>23</v>
      </c>
      <c r="C26" s="229"/>
      <c r="D26" s="229"/>
      <c r="E26" s="229"/>
      <c r="F26" s="229"/>
      <c r="G26" s="229"/>
      <c r="H26" s="229"/>
      <c r="I26" s="230"/>
      <c r="J26" s="231"/>
    </row>
    <row r="27" spans="1:10" ht="21" customHeight="1">
      <c r="A27" s="232"/>
      <c r="B27" s="281" t="s">
        <v>24</v>
      </c>
      <c r="C27" s="233"/>
      <c r="D27" s="234"/>
      <c r="E27" s="235"/>
      <c r="F27" s="235"/>
      <c r="G27" s="235"/>
      <c r="H27" s="236"/>
      <c r="I27" s="237"/>
      <c r="J27" s="238"/>
    </row>
    <row r="28" spans="1:10" ht="21" customHeight="1">
      <c r="A28" s="232"/>
      <c r="B28" s="281" t="s">
        <v>25</v>
      </c>
      <c r="C28" s="233"/>
      <c r="D28" s="234"/>
      <c r="E28" s="235"/>
      <c r="F28" s="235"/>
      <c r="G28" s="235"/>
      <c r="H28" s="236"/>
      <c r="I28" s="237"/>
      <c r="J28" s="238"/>
    </row>
    <row r="29" spans="1:10" ht="21" customHeight="1">
      <c r="A29" s="232"/>
      <c r="B29" s="282" t="s">
        <v>26</v>
      </c>
      <c r="C29" s="233"/>
      <c r="D29" s="234"/>
      <c r="E29" s="235"/>
      <c r="F29" s="235"/>
      <c r="G29" s="235"/>
      <c r="H29" s="236"/>
      <c r="I29" s="237"/>
      <c r="J29" s="238"/>
    </row>
    <row r="30" spans="1:10" ht="21" customHeight="1">
      <c r="A30" s="232"/>
      <c r="B30" s="282" t="s">
        <v>27</v>
      </c>
      <c r="C30" s="233"/>
      <c r="D30" s="234"/>
      <c r="E30" s="235"/>
      <c r="F30" s="235"/>
      <c r="G30" s="235"/>
      <c r="H30" s="236"/>
      <c r="I30" s="237"/>
      <c r="J30" s="238"/>
    </row>
    <row r="31" spans="1:10" ht="21" customHeight="1">
      <c r="A31" s="239"/>
      <c r="B31" s="283" t="s">
        <v>29</v>
      </c>
      <c r="C31" s="240"/>
      <c r="D31" s="241"/>
      <c r="E31" s="95"/>
      <c r="F31" s="95"/>
      <c r="G31" s="240"/>
      <c r="H31" s="95"/>
      <c r="I31" s="242"/>
      <c r="J31" s="243"/>
    </row>
    <row r="32" spans="1:10" ht="20.100000000000001" customHeight="1">
      <c r="I32" s="21"/>
    </row>
    <row r="33" spans="9:9" ht="20.100000000000001" customHeight="1">
      <c r="I33" s="21"/>
    </row>
    <row r="34" spans="9:9" ht="20.100000000000001" customHeight="1">
      <c r="I34" s="21"/>
    </row>
    <row r="35" spans="9:9" ht="20.100000000000001" customHeight="1">
      <c r="I35" s="21"/>
    </row>
    <row r="36" spans="9:9" ht="20.100000000000001" customHeight="1">
      <c r="I36" s="21"/>
    </row>
    <row r="37" spans="9:9" ht="20.100000000000001" customHeight="1">
      <c r="I37" s="21"/>
    </row>
    <row r="38" spans="9:9" ht="20.100000000000001" customHeight="1">
      <c r="I38" s="21"/>
    </row>
    <row r="39" spans="9:9" ht="20.100000000000001" customHeight="1">
      <c r="I39" s="21"/>
    </row>
    <row r="40" spans="9:9" ht="20.100000000000001" customHeight="1">
      <c r="I40" s="21"/>
    </row>
    <row r="41" spans="9:9" ht="20.100000000000001" customHeight="1">
      <c r="I41" s="21"/>
    </row>
    <row r="42" spans="9:9" ht="20.100000000000001" customHeight="1">
      <c r="I42" s="21"/>
    </row>
    <row r="43" spans="9:9" ht="20.100000000000001" customHeight="1">
      <c r="I43" s="21"/>
    </row>
  </sheetData>
  <mergeCells count="10">
    <mergeCell ref="A1:J1"/>
    <mergeCell ref="B8:B9"/>
    <mergeCell ref="C8:C9"/>
    <mergeCell ref="D8:D9"/>
    <mergeCell ref="E8:F8"/>
    <mergeCell ref="G8:H8"/>
    <mergeCell ref="J8:J9"/>
    <mergeCell ref="G4:H4"/>
    <mergeCell ref="G7:J7"/>
    <mergeCell ref="A8:A9"/>
  </mergeCells>
  <printOptions horizontalCentered="1"/>
  <pageMargins left="0.78740157480314965" right="0.39370078740157483" top="0.39370078740157483" bottom="0.31496062992125984" header="0.39370078740157483" footer="0.19685039370078741"/>
  <pageSetup paperSize="9" scale="86" fitToHeight="0" orientation="landscape" useFirstPageNumber="1" r:id="rId1"/>
  <headerFooter scaleWithDoc="0" alignWithMargins="0">
    <oddHeader xml:space="preserve">&amp;R&amp;"TH SarabunPSK,ธรรมดา"&amp;12แบบ ปร.4 แผ่นที่ &amp;P/3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J57"/>
  <sheetViews>
    <sheetView tabSelected="1" view="pageBreakPreview" topLeftCell="A37" zoomScaleNormal="100" zoomScaleSheetLayoutView="100" workbookViewId="0">
      <selection activeCell="E52" sqref="E52:F56"/>
    </sheetView>
  </sheetViews>
  <sheetFormatPr defaultRowHeight="12"/>
  <cols>
    <col min="1" max="1" width="6.7109375" style="255" customWidth="1"/>
    <col min="2" max="2" width="59" customWidth="1"/>
    <col min="3" max="3" width="9.7109375" customWidth="1"/>
    <col min="4" max="4" width="6.7109375" customWidth="1"/>
    <col min="5" max="5" width="12.7109375" customWidth="1"/>
    <col min="6" max="6" width="15.7109375" customWidth="1"/>
    <col min="7" max="7" width="12.7109375" customWidth="1"/>
    <col min="8" max="8" width="15.7109375" customWidth="1"/>
    <col min="9" max="9" width="18.5703125" customWidth="1"/>
    <col min="10" max="10" width="14.42578125" style="255" customWidth="1"/>
  </cols>
  <sheetData>
    <row r="1" spans="1:10" ht="23.25">
      <c r="A1" s="326" t="s">
        <v>35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ht="18.75">
      <c r="A2" s="39" t="str">
        <f>'ปร.5(ก)'!A2</f>
        <v>กลุ่มงาน/งาน</v>
      </c>
      <c r="B2" s="40"/>
      <c r="C2" s="41"/>
      <c r="D2" s="40"/>
      <c r="E2" s="41"/>
      <c r="F2" s="41"/>
      <c r="G2" s="41"/>
      <c r="H2" s="41"/>
      <c r="I2" s="41"/>
      <c r="J2" s="40"/>
    </row>
    <row r="3" spans="1:10" ht="18.75">
      <c r="A3" s="262" t="str">
        <f>'ปร.5(ก)'!A3</f>
        <v>ชื่อโครงการ/งานก่อสร้าง    ปรับปรุงอาคารสาขากำแพงเพชร สำนักงาน ธ.ก.ส. จังหวัดกำแพงเพชร</v>
      </c>
      <c r="B3" s="42"/>
      <c r="C3" s="43"/>
      <c r="D3" s="249"/>
      <c r="E3" s="43"/>
      <c r="F3" s="43"/>
      <c r="G3" s="43"/>
      <c r="H3" s="43"/>
      <c r="I3" s="43"/>
      <c r="J3" s="42"/>
    </row>
    <row r="4" spans="1:10" ht="18.75">
      <c r="A4" s="44" t="str">
        <f>'ปร.5(ก)'!A4</f>
        <v>สถานที่ก่อสร้าง   สาขากำแพงเพชร  จังหวัดกำแพงเพชร</v>
      </c>
      <c r="B4" s="42"/>
      <c r="C4" s="43"/>
      <c r="D4" s="45"/>
      <c r="E4" s="58"/>
      <c r="F4" s="251" t="s">
        <v>36</v>
      </c>
      <c r="G4" s="335" t="str">
        <f>ปร.6!C5</f>
        <v>-</v>
      </c>
      <c r="H4" s="335"/>
      <c r="I4" s="43"/>
      <c r="J4" s="42"/>
    </row>
    <row r="5" spans="1:10" ht="18.75">
      <c r="A5" s="262" t="str">
        <f>'ปร.5(ก)'!A6</f>
        <v>หน่วยงานเจ้าของโครงการ/งานก่อสร้าง    ธนาคารเพื่อการเกษตรและสหกรณ์การเกษตร</v>
      </c>
      <c r="B5" s="42"/>
      <c r="C5" s="43"/>
      <c r="D5" s="42"/>
      <c r="E5" s="43"/>
      <c r="F5" s="43"/>
      <c r="G5" s="43"/>
      <c r="H5" s="43"/>
      <c r="I5" s="43"/>
      <c r="J5" s="42"/>
    </row>
    <row r="6" spans="1:10" ht="18.75">
      <c r="A6" s="262" t="str">
        <f>รวม!A6</f>
        <v>คำนวณราคากลางโดย    คณะกรรมการกำหนดราคากลาง คำสั่งที่ 38/2566 ลงวันที่ 10 ตุลาคม 2566</v>
      </c>
      <c r="B6" s="42"/>
      <c r="C6" s="43"/>
      <c r="D6" s="45"/>
      <c r="E6" s="58"/>
      <c r="F6" s="251" t="s">
        <v>37</v>
      </c>
      <c r="G6" s="251" t="str">
        <f>ปร.6!C8</f>
        <v>……… เดือน  ……………………….  พ.ศ.  ………….</v>
      </c>
      <c r="H6" s="251"/>
      <c r="I6" s="43"/>
      <c r="J6" s="42"/>
    </row>
    <row r="7" spans="1:10" ht="23.25">
      <c r="A7" s="47"/>
      <c r="B7" s="48"/>
      <c r="C7" s="49"/>
      <c r="D7" s="22"/>
      <c r="E7" s="49"/>
      <c r="F7" s="49"/>
      <c r="G7" s="334" t="s">
        <v>22</v>
      </c>
      <c r="H7" s="334"/>
      <c r="I7" s="334"/>
      <c r="J7" s="334"/>
    </row>
    <row r="8" spans="1:10" ht="18.75">
      <c r="A8" s="327" t="s">
        <v>9</v>
      </c>
      <c r="B8" s="327" t="s">
        <v>0</v>
      </c>
      <c r="C8" s="329" t="s">
        <v>1</v>
      </c>
      <c r="D8" s="327" t="s">
        <v>2</v>
      </c>
      <c r="E8" s="336" t="s">
        <v>3</v>
      </c>
      <c r="F8" s="337"/>
      <c r="G8" s="336" t="s">
        <v>4</v>
      </c>
      <c r="H8" s="337"/>
      <c r="I8" s="250" t="s">
        <v>5</v>
      </c>
      <c r="J8" s="327" t="s">
        <v>6</v>
      </c>
    </row>
    <row r="9" spans="1:10" ht="18.75">
      <c r="A9" s="328"/>
      <c r="B9" s="328"/>
      <c r="C9" s="330"/>
      <c r="D9" s="328"/>
      <c r="E9" s="250" t="s">
        <v>38</v>
      </c>
      <c r="F9" s="59" t="s">
        <v>39</v>
      </c>
      <c r="G9" s="250" t="s">
        <v>38</v>
      </c>
      <c r="H9" s="59" t="s">
        <v>39</v>
      </c>
      <c r="I9" s="60" t="s">
        <v>32</v>
      </c>
      <c r="J9" s="328"/>
    </row>
    <row r="10" spans="1:10" ht="18.75">
      <c r="A10" s="90"/>
      <c r="B10" s="77" t="s">
        <v>19</v>
      </c>
      <c r="C10" s="64"/>
      <c r="D10" s="90"/>
      <c r="E10" s="65"/>
      <c r="F10" s="65"/>
      <c r="G10" s="65"/>
      <c r="H10" s="91"/>
      <c r="I10" s="92"/>
      <c r="J10" s="83"/>
    </row>
    <row r="11" spans="1:10" ht="18.75">
      <c r="A11" s="73" t="s">
        <v>33</v>
      </c>
      <c r="B11" s="26" t="s">
        <v>116</v>
      </c>
      <c r="C11" s="12"/>
      <c r="D11" s="34"/>
      <c r="E11" s="12"/>
      <c r="F11" s="28"/>
      <c r="G11" s="12"/>
      <c r="H11" s="29"/>
      <c r="I11" s="28"/>
      <c r="J11" s="93"/>
    </row>
    <row r="12" spans="1:10" ht="18.75">
      <c r="A12" s="75">
        <v>1</v>
      </c>
      <c r="B12" s="26" t="s">
        <v>103</v>
      </c>
      <c r="C12" s="12"/>
      <c r="D12" s="34"/>
      <c r="E12" s="12"/>
      <c r="F12" s="28"/>
      <c r="G12" s="12"/>
      <c r="H12" s="29"/>
      <c r="I12" s="28"/>
      <c r="J12" s="258"/>
    </row>
    <row r="13" spans="1:10" ht="18.75">
      <c r="A13" s="290">
        <v>1.1000000000000001</v>
      </c>
      <c r="B13" s="27" t="s">
        <v>58</v>
      </c>
      <c r="C13" s="252">
        <v>545</v>
      </c>
      <c r="D13" s="3" t="s">
        <v>7</v>
      </c>
      <c r="E13" s="12">
        <v>0</v>
      </c>
      <c r="F13" s="28">
        <f t="shared" ref="F13" si="0">+C13*E13</f>
        <v>0</v>
      </c>
      <c r="G13" s="12"/>
      <c r="H13" s="1"/>
      <c r="I13" s="1">
        <f>F13+H13</f>
        <v>0</v>
      </c>
      <c r="J13" s="3" t="s">
        <v>59</v>
      </c>
    </row>
    <row r="14" spans="1:10" ht="19.5" thickBot="1">
      <c r="A14" s="290"/>
      <c r="B14" s="31" t="s">
        <v>104</v>
      </c>
      <c r="C14" s="38"/>
      <c r="D14" s="38"/>
      <c r="E14" s="38"/>
      <c r="F14" s="38"/>
      <c r="G14" s="38"/>
      <c r="H14" s="70"/>
      <c r="I14" s="37">
        <f>SUM(I12:I13)</f>
        <v>0</v>
      </c>
      <c r="J14" s="66"/>
    </row>
    <row r="15" spans="1:10" ht="18.75">
      <c r="A15" s="73">
        <v>2</v>
      </c>
      <c r="B15" s="256" t="s">
        <v>60</v>
      </c>
      <c r="C15" s="1"/>
      <c r="D15" s="3"/>
      <c r="E15" s="1"/>
      <c r="F15" s="1"/>
      <c r="G15" s="1"/>
      <c r="H15" s="1"/>
      <c r="I15" s="2"/>
      <c r="J15" s="259"/>
    </row>
    <row r="16" spans="1:10" ht="18.75">
      <c r="A16" s="34">
        <v>2.1</v>
      </c>
      <c r="B16" s="62" t="s">
        <v>61</v>
      </c>
      <c r="C16" s="55">
        <v>350</v>
      </c>
      <c r="D16" s="34" t="s">
        <v>7</v>
      </c>
      <c r="E16" s="28"/>
      <c r="F16" s="28"/>
      <c r="G16" s="28"/>
      <c r="H16" s="29"/>
      <c r="I16" s="28">
        <f>+F16+H16</f>
        <v>0</v>
      </c>
      <c r="J16" s="3" t="s">
        <v>62</v>
      </c>
    </row>
    <row r="17" spans="1:10" ht="18.75">
      <c r="A17" s="34">
        <v>2.2000000000000002</v>
      </c>
      <c r="B17" s="62" t="s">
        <v>63</v>
      </c>
      <c r="C17" s="28">
        <v>130</v>
      </c>
      <c r="D17" s="34" t="s">
        <v>7</v>
      </c>
      <c r="E17" s="28"/>
      <c r="F17" s="28"/>
      <c r="G17" s="28"/>
      <c r="H17" s="29"/>
      <c r="I17" s="28">
        <f t="shared" ref="I17:I20" si="1">+F17+H17</f>
        <v>0</v>
      </c>
      <c r="J17" s="3" t="s">
        <v>62</v>
      </c>
    </row>
    <row r="18" spans="1:10" ht="18.75">
      <c r="A18" s="34">
        <v>2.2999999999999998</v>
      </c>
      <c r="B18" s="62" t="s">
        <v>64</v>
      </c>
      <c r="C18" s="28">
        <v>25</v>
      </c>
      <c r="D18" s="34" t="s">
        <v>7</v>
      </c>
      <c r="E18" s="28"/>
      <c r="F18" s="28"/>
      <c r="G18" s="28"/>
      <c r="H18" s="29"/>
      <c r="I18" s="28">
        <f t="shared" si="1"/>
        <v>0</v>
      </c>
      <c r="J18" s="3" t="s">
        <v>62</v>
      </c>
    </row>
    <row r="19" spans="1:10" ht="18.75">
      <c r="A19" s="34">
        <v>2.4</v>
      </c>
      <c r="B19" s="62" t="s">
        <v>65</v>
      </c>
      <c r="C19" s="28">
        <v>37</v>
      </c>
      <c r="D19" s="34" t="s">
        <v>66</v>
      </c>
      <c r="E19" s="28"/>
      <c r="F19" s="28"/>
      <c r="G19" s="28"/>
      <c r="H19" s="29"/>
      <c r="I19" s="28">
        <f t="shared" si="1"/>
        <v>0</v>
      </c>
      <c r="J19" s="3"/>
    </row>
    <row r="20" spans="1:10" ht="18.75">
      <c r="A20" s="69">
        <v>2.5</v>
      </c>
      <c r="B20" s="67" t="s">
        <v>67</v>
      </c>
      <c r="C20" s="68">
        <v>52</v>
      </c>
      <c r="D20" s="69" t="s">
        <v>66</v>
      </c>
      <c r="E20" s="68"/>
      <c r="F20" s="68"/>
      <c r="G20" s="68"/>
      <c r="H20" s="68"/>
      <c r="I20" s="70">
        <f t="shared" si="1"/>
        <v>0</v>
      </c>
      <c r="J20" s="76"/>
    </row>
    <row r="21" spans="1:10" ht="19.5" thickBot="1">
      <c r="A21" s="248"/>
      <c r="B21" s="31" t="s">
        <v>68</v>
      </c>
      <c r="C21" s="38"/>
      <c r="D21" s="38"/>
      <c r="E21" s="38"/>
      <c r="F21" s="38"/>
      <c r="G21" s="38"/>
      <c r="H21" s="70"/>
      <c r="I21" s="37">
        <f>SUM(I16:I20)</f>
        <v>0</v>
      </c>
      <c r="J21" s="66"/>
    </row>
    <row r="22" spans="1:10" ht="18.75">
      <c r="A22" s="73">
        <v>3</v>
      </c>
      <c r="B22" s="32" t="s">
        <v>69</v>
      </c>
      <c r="C22" s="56"/>
      <c r="D22" s="71"/>
      <c r="E22" s="63"/>
      <c r="F22" s="63"/>
      <c r="G22" s="63"/>
      <c r="H22" s="72"/>
      <c r="I22" s="38"/>
      <c r="J22" s="260"/>
    </row>
    <row r="23" spans="1:10" ht="18.75">
      <c r="A23" s="34">
        <v>3.1</v>
      </c>
      <c r="B23" s="62" t="s">
        <v>70</v>
      </c>
      <c r="C23" s="28">
        <v>25</v>
      </c>
      <c r="D23" s="34" t="s">
        <v>7</v>
      </c>
      <c r="E23" s="28"/>
      <c r="F23" s="28"/>
      <c r="G23" s="28"/>
      <c r="H23" s="29"/>
      <c r="I23" s="28">
        <f>+F23+H23</f>
        <v>0</v>
      </c>
      <c r="J23" s="66" t="s">
        <v>71</v>
      </c>
    </row>
    <row r="24" spans="1:10" ht="19.5" thickBot="1">
      <c r="A24" s="34"/>
      <c r="B24" s="36" t="s">
        <v>72</v>
      </c>
      <c r="C24" s="57"/>
      <c r="D24" s="284"/>
      <c r="E24" s="28"/>
      <c r="F24" s="28"/>
      <c r="G24" s="28"/>
      <c r="H24" s="61"/>
      <c r="I24" s="37">
        <f>SUM(I23:I23)</f>
        <v>0</v>
      </c>
      <c r="J24" s="253"/>
    </row>
    <row r="25" spans="1:10" ht="18.75">
      <c r="A25" s="73">
        <v>4</v>
      </c>
      <c r="B25" s="32" t="s">
        <v>73</v>
      </c>
      <c r="C25" s="55"/>
      <c r="D25" s="71"/>
      <c r="E25" s="63"/>
      <c r="F25" s="63"/>
      <c r="G25" s="63"/>
      <c r="H25" s="72"/>
      <c r="I25" s="38"/>
      <c r="J25" s="261"/>
    </row>
    <row r="26" spans="1:10" ht="18.75">
      <c r="A26" s="34">
        <v>4.0999999999999996</v>
      </c>
      <c r="B26" s="62" t="s">
        <v>74</v>
      </c>
      <c r="C26" s="28">
        <v>20</v>
      </c>
      <c r="D26" s="34" t="s">
        <v>75</v>
      </c>
      <c r="E26" s="28"/>
      <c r="F26" s="28"/>
      <c r="G26" s="28"/>
      <c r="H26" s="29"/>
      <c r="I26" s="28">
        <f t="shared" ref="I26:I34" si="2">+F26+H26</f>
        <v>0</v>
      </c>
      <c r="J26" s="66"/>
    </row>
    <row r="27" spans="1:10" ht="18.75">
      <c r="A27" s="34">
        <v>4.2</v>
      </c>
      <c r="B27" s="62" t="s">
        <v>76</v>
      </c>
      <c r="C27" s="28">
        <v>50</v>
      </c>
      <c r="D27" s="34" t="s">
        <v>66</v>
      </c>
      <c r="E27" s="28"/>
      <c r="F27" s="28"/>
      <c r="G27" s="28"/>
      <c r="H27" s="29"/>
      <c r="I27" s="28">
        <f t="shared" si="2"/>
        <v>0</v>
      </c>
      <c r="J27" s="3"/>
    </row>
    <row r="28" spans="1:10" ht="18.75">
      <c r="A28" s="34">
        <v>4.3</v>
      </c>
      <c r="B28" s="62" t="s">
        <v>77</v>
      </c>
      <c r="C28" s="28">
        <v>100</v>
      </c>
      <c r="D28" s="34" t="s">
        <v>66</v>
      </c>
      <c r="E28" s="28"/>
      <c r="F28" s="28"/>
      <c r="G28" s="28"/>
      <c r="H28" s="29"/>
      <c r="I28" s="28">
        <f t="shared" si="2"/>
        <v>0</v>
      </c>
      <c r="J28" s="3"/>
    </row>
    <row r="29" spans="1:10" ht="18.75">
      <c r="A29" s="34">
        <v>4.4000000000000004</v>
      </c>
      <c r="B29" s="62" t="s">
        <v>78</v>
      </c>
      <c r="C29" s="28">
        <v>100</v>
      </c>
      <c r="D29" s="34" t="s">
        <v>66</v>
      </c>
      <c r="E29" s="28"/>
      <c r="F29" s="28"/>
      <c r="G29" s="28"/>
      <c r="H29" s="29"/>
      <c r="I29" s="28">
        <f t="shared" si="2"/>
        <v>0</v>
      </c>
      <c r="J29" s="3"/>
    </row>
    <row r="30" spans="1:10" ht="18.75">
      <c r="A30" s="34">
        <v>4.5</v>
      </c>
      <c r="B30" s="62" t="s">
        <v>79</v>
      </c>
      <c r="C30" s="28">
        <v>14</v>
      </c>
      <c r="D30" s="34" t="s">
        <v>80</v>
      </c>
      <c r="E30" s="28"/>
      <c r="F30" s="28"/>
      <c r="G30" s="28"/>
      <c r="H30" s="29"/>
      <c r="I30" s="28">
        <f t="shared" si="2"/>
        <v>0</v>
      </c>
      <c r="J30" s="3"/>
    </row>
    <row r="31" spans="1:10" ht="18.75">
      <c r="A31" s="34">
        <v>4.5999999999999996</v>
      </c>
      <c r="B31" s="62" t="s">
        <v>81</v>
      </c>
      <c r="C31" s="28">
        <v>12</v>
      </c>
      <c r="D31" s="34" t="s">
        <v>80</v>
      </c>
      <c r="E31" s="28"/>
      <c r="F31" s="28"/>
      <c r="G31" s="28"/>
      <c r="H31" s="29"/>
      <c r="I31" s="28">
        <f t="shared" si="2"/>
        <v>0</v>
      </c>
      <c r="J31" s="3"/>
    </row>
    <row r="32" spans="1:10" ht="18.75">
      <c r="A32" s="34">
        <v>4.7</v>
      </c>
      <c r="B32" s="62" t="s">
        <v>82</v>
      </c>
      <c r="C32" s="28">
        <v>44</v>
      </c>
      <c r="D32" s="34" t="s">
        <v>80</v>
      </c>
      <c r="E32" s="28"/>
      <c r="F32" s="28"/>
      <c r="G32" s="28"/>
      <c r="H32" s="29"/>
      <c r="I32" s="28">
        <f t="shared" si="2"/>
        <v>0</v>
      </c>
      <c r="J32" s="3"/>
    </row>
    <row r="33" spans="1:10" ht="18.75">
      <c r="A33" s="34">
        <v>4.8</v>
      </c>
      <c r="B33" s="62" t="s">
        <v>83</v>
      </c>
      <c r="C33" s="28">
        <v>19</v>
      </c>
      <c r="D33" s="34" t="s">
        <v>80</v>
      </c>
      <c r="E33" s="28"/>
      <c r="F33" s="28"/>
      <c r="G33" s="28"/>
      <c r="H33" s="29"/>
      <c r="I33" s="28">
        <f t="shared" si="2"/>
        <v>0</v>
      </c>
      <c r="J33" s="3"/>
    </row>
    <row r="34" spans="1:10" ht="18.75">
      <c r="A34" s="34">
        <v>4.9000000000000004</v>
      </c>
      <c r="B34" s="62" t="s">
        <v>84</v>
      </c>
      <c r="C34" s="28">
        <v>7</v>
      </c>
      <c r="D34" s="34" t="s">
        <v>80</v>
      </c>
      <c r="E34" s="28"/>
      <c r="F34" s="28"/>
      <c r="G34" s="28"/>
      <c r="H34" s="29"/>
      <c r="I34" s="28">
        <f t="shared" si="2"/>
        <v>0</v>
      </c>
      <c r="J34" s="3"/>
    </row>
    <row r="35" spans="1:10" ht="18.75">
      <c r="A35" s="34">
        <v>4.0999999999999996</v>
      </c>
      <c r="B35" s="62" t="s">
        <v>85</v>
      </c>
      <c r="C35" s="28">
        <v>1</v>
      </c>
      <c r="D35" s="34" t="s">
        <v>86</v>
      </c>
      <c r="E35" s="28"/>
      <c r="F35" s="28"/>
      <c r="G35" s="28">
        <v>0</v>
      </c>
      <c r="H35" s="29">
        <f t="shared" ref="H35" si="3">+C35*G35</f>
        <v>0</v>
      </c>
      <c r="I35" s="28">
        <f>+F35+H35</f>
        <v>0</v>
      </c>
      <c r="J35" s="3"/>
    </row>
    <row r="36" spans="1:10" ht="19.5" thickBot="1">
      <c r="A36" s="34"/>
      <c r="B36" s="31" t="s">
        <v>87</v>
      </c>
      <c r="C36" s="57"/>
      <c r="D36" s="73"/>
      <c r="E36" s="28"/>
      <c r="F36" s="28"/>
      <c r="G36" s="28"/>
      <c r="H36" s="28"/>
      <c r="I36" s="37">
        <f>SUM(I26:I35)</f>
        <v>0</v>
      </c>
      <c r="J36" s="66"/>
    </row>
    <row r="37" spans="1:10" ht="19.5" thickBot="1">
      <c r="A37" s="257"/>
      <c r="B37" s="263" t="s">
        <v>107</v>
      </c>
      <c r="C37" s="78"/>
      <c r="D37" s="79"/>
      <c r="E37" s="80"/>
      <c r="F37" s="80"/>
      <c r="G37" s="80"/>
      <c r="H37" s="80"/>
      <c r="I37" s="81">
        <f>I14+I21+I24+I36</f>
        <v>0</v>
      </c>
      <c r="J37" s="254"/>
    </row>
    <row r="38" spans="1:10" ht="18.75">
      <c r="A38" s="274" t="s">
        <v>102</v>
      </c>
      <c r="B38" s="82" t="s">
        <v>114</v>
      </c>
      <c r="C38" s="265"/>
      <c r="D38" s="268"/>
      <c r="E38" s="269"/>
      <c r="F38" s="265"/>
      <c r="G38" s="269"/>
      <c r="H38" s="265"/>
      <c r="I38" s="270"/>
      <c r="J38" s="268"/>
    </row>
    <row r="39" spans="1:10" ht="18.75">
      <c r="A39" s="275">
        <v>1</v>
      </c>
      <c r="B39" s="271" t="s">
        <v>103</v>
      </c>
      <c r="C39" s="272"/>
      <c r="D39" s="34"/>
      <c r="E39" s="12"/>
      <c r="F39" s="12"/>
      <c r="G39" s="12"/>
      <c r="H39" s="273"/>
      <c r="I39" s="28"/>
      <c r="J39" s="264"/>
    </row>
    <row r="40" spans="1:10" ht="18.75">
      <c r="A40" s="276">
        <v>1.1000000000000001</v>
      </c>
      <c r="B40" s="27" t="s">
        <v>88</v>
      </c>
      <c r="C40" s="1">
        <v>22</v>
      </c>
      <c r="D40" s="34" t="s">
        <v>7</v>
      </c>
      <c r="E40" s="12">
        <v>0</v>
      </c>
      <c r="F40" s="28">
        <f>C40*E40</f>
        <v>0</v>
      </c>
      <c r="G40" s="1"/>
      <c r="H40" s="29"/>
      <c r="I40" s="1">
        <f t="shared" ref="I40:I43" si="4">F40+H40</f>
        <v>0</v>
      </c>
      <c r="J40" s="74" t="s">
        <v>59</v>
      </c>
    </row>
    <row r="41" spans="1:10" ht="19.5" thickBot="1">
      <c r="A41" s="276"/>
      <c r="B41" s="31" t="s">
        <v>104</v>
      </c>
      <c r="C41" s="1"/>
      <c r="D41" s="34"/>
      <c r="E41" s="12"/>
      <c r="F41" s="28"/>
      <c r="G41" s="1"/>
      <c r="H41" s="29"/>
      <c r="I41" s="37">
        <f>SUM(I40)</f>
        <v>0</v>
      </c>
      <c r="J41" s="93"/>
    </row>
    <row r="42" spans="1:10" ht="18.75">
      <c r="A42" s="275">
        <v>2</v>
      </c>
      <c r="B42" s="26" t="s">
        <v>60</v>
      </c>
      <c r="C42" s="1"/>
      <c r="D42" s="34"/>
      <c r="E42" s="12"/>
      <c r="F42" s="28"/>
      <c r="G42" s="1"/>
      <c r="H42" s="29"/>
      <c r="I42" s="1"/>
      <c r="J42" s="33"/>
    </row>
    <row r="43" spans="1:10" ht="18.75">
      <c r="A43" s="276">
        <v>2.1</v>
      </c>
      <c r="B43" s="27" t="s">
        <v>89</v>
      </c>
      <c r="C43" s="1">
        <v>10</v>
      </c>
      <c r="D43" s="34" t="s">
        <v>7</v>
      </c>
      <c r="E43" s="1"/>
      <c r="F43" s="28"/>
      <c r="G43" s="1"/>
      <c r="H43" s="29"/>
      <c r="I43" s="1">
        <f t="shared" si="4"/>
        <v>0</v>
      </c>
      <c r="J43" s="3" t="s">
        <v>62</v>
      </c>
    </row>
    <row r="44" spans="1:10" ht="18.75">
      <c r="A44" s="276">
        <v>2.2000000000000002</v>
      </c>
      <c r="B44" s="247" t="s">
        <v>90</v>
      </c>
      <c r="C44" s="1">
        <v>12</v>
      </c>
      <c r="D44" s="3" t="s">
        <v>7</v>
      </c>
      <c r="E44" s="1"/>
      <c r="F44" s="1"/>
      <c r="G44" s="1"/>
      <c r="H44" s="29"/>
      <c r="I44" s="1">
        <f>F44+H44</f>
        <v>0</v>
      </c>
      <c r="J44" s="3" t="s">
        <v>62</v>
      </c>
    </row>
    <row r="45" spans="1:10" ht="19.5" thickBot="1">
      <c r="A45" s="276"/>
      <c r="B45" s="31" t="s">
        <v>68</v>
      </c>
      <c r="C45" s="1"/>
      <c r="D45" s="3"/>
      <c r="E45" s="1"/>
      <c r="F45" s="1"/>
      <c r="G45" s="1"/>
      <c r="H45" s="1"/>
      <c r="I45" s="37">
        <f>SUM(I43:I44)</f>
        <v>0</v>
      </c>
      <c r="J45" s="264"/>
    </row>
    <row r="46" spans="1:10" ht="18.75">
      <c r="A46" s="275">
        <v>3</v>
      </c>
      <c r="B46" s="35" t="s">
        <v>91</v>
      </c>
      <c r="C46" s="55"/>
      <c r="D46" s="34"/>
      <c r="E46" s="28"/>
      <c r="F46" s="28"/>
      <c r="G46" s="28"/>
      <c r="H46" s="29"/>
      <c r="I46" s="28"/>
      <c r="J46" s="264"/>
    </row>
    <row r="47" spans="1:10" ht="18.75">
      <c r="A47" s="276">
        <v>3.1</v>
      </c>
      <c r="B47" s="62" t="s">
        <v>92</v>
      </c>
      <c r="C47" s="28">
        <v>28</v>
      </c>
      <c r="D47" s="34" t="s">
        <v>8</v>
      </c>
      <c r="E47" s="28"/>
      <c r="F47" s="28"/>
      <c r="G47" s="28"/>
      <c r="H47" s="29"/>
      <c r="I47" s="28">
        <f t="shared" ref="I47:I53" si="5">+F47+H47</f>
        <v>0</v>
      </c>
      <c r="J47" s="3" t="s">
        <v>93</v>
      </c>
    </row>
    <row r="48" spans="1:10" ht="18.75">
      <c r="A48" s="276">
        <v>3.2</v>
      </c>
      <c r="B48" s="62" t="s">
        <v>94</v>
      </c>
      <c r="C48" s="28">
        <v>20</v>
      </c>
      <c r="D48" s="34" t="s">
        <v>8</v>
      </c>
      <c r="E48" s="28"/>
      <c r="F48" s="28"/>
      <c r="G48" s="28"/>
      <c r="H48" s="29"/>
      <c r="I48" s="28">
        <f t="shared" si="5"/>
        <v>0</v>
      </c>
      <c r="J48" s="3" t="s">
        <v>93</v>
      </c>
    </row>
    <row r="49" spans="1:10" ht="18.75">
      <c r="A49" s="276">
        <v>3.3</v>
      </c>
      <c r="B49" s="62" t="s">
        <v>95</v>
      </c>
      <c r="C49" s="28">
        <v>1</v>
      </c>
      <c r="D49" s="34" t="s">
        <v>5</v>
      </c>
      <c r="E49" s="28"/>
      <c r="F49" s="28"/>
      <c r="G49" s="28"/>
      <c r="H49" s="29"/>
      <c r="I49" s="28">
        <f t="shared" si="5"/>
        <v>0</v>
      </c>
      <c r="J49" s="3"/>
    </row>
    <row r="50" spans="1:10" ht="18.75">
      <c r="A50" s="277">
        <v>3.4</v>
      </c>
      <c r="B50" s="67" t="s">
        <v>96</v>
      </c>
      <c r="C50" s="68">
        <v>1</v>
      </c>
      <c r="D50" s="69" t="s">
        <v>5</v>
      </c>
      <c r="E50" s="28"/>
      <c r="F50" s="68"/>
      <c r="G50" s="28"/>
      <c r="H50" s="68"/>
      <c r="I50" s="70">
        <f t="shared" si="5"/>
        <v>0</v>
      </c>
      <c r="J50" s="3"/>
    </row>
    <row r="51" spans="1:10" ht="18.75">
      <c r="A51" s="276">
        <v>3.5</v>
      </c>
      <c r="B51" s="62" t="s">
        <v>97</v>
      </c>
      <c r="C51" s="28">
        <v>1</v>
      </c>
      <c r="D51" s="34" t="s">
        <v>5</v>
      </c>
      <c r="E51" s="28"/>
      <c r="F51" s="28"/>
      <c r="G51" s="28"/>
      <c r="H51" s="29"/>
      <c r="I51" s="28">
        <f t="shared" si="5"/>
        <v>0</v>
      </c>
      <c r="J51" s="3"/>
    </row>
    <row r="52" spans="1:10" ht="18.75">
      <c r="A52" s="276">
        <v>3.6</v>
      </c>
      <c r="B52" s="62" t="s">
        <v>98</v>
      </c>
      <c r="C52" s="28">
        <v>2</v>
      </c>
      <c r="D52" s="34" t="s">
        <v>80</v>
      </c>
      <c r="E52" s="28"/>
      <c r="F52" s="28"/>
      <c r="G52" s="28">
        <v>0</v>
      </c>
      <c r="H52" s="29">
        <f t="shared" ref="H47:H56" si="6">+C52*G52</f>
        <v>0</v>
      </c>
      <c r="I52" s="28">
        <f>+F52+H52</f>
        <v>0</v>
      </c>
      <c r="J52" s="3"/>
    </row>
    <row r="53" spans="1:10" ht="18.75">
      <c r="A53" s="276">
        <v>3.7</v>
      </c>
      <c r="B53" s="62" t="s">
        <v>99</v>
      </c>
      <c r="C53" s="28">
        <v>3</v>
      </c>
      <c r="D53" s="34" t="s">
        <v>80</v>
      </c>
      <c r="E53" s="28"/>
      <c r="F53" s="28"/>
      <c r="G53" s="28">
        <v>0</v>
      </c>
      <c r="H53" s="29">
        <f t="shared" si="6"/>
        <v>0</v>
      </c>
      <c r="I53" s="28">
        <f t="shared" si="5"/>
        <v>0</v>
      </c>
      <c r="J53" s="3"/>
    </row>
    <row r="54" spans="1:10" ht="19.5" thickBot="1">
      <c r="A54" s="276"/>
      <c r="B54" s="31" t="s">
        <v>105</v>
      </c>
      <c r="C54" s="38"/>
      <c r="D54" s="71"/>
      <c r="E54" s="38"/>
      <c r="F54" s="38"/>
      <c r="G54" s="38"/>
      <c r="H54" s="70"/>
      <c r="I54" s="37">
        <f>SUM(I47:I53)</f>
        <v>0</v>
      </c>
      <c r="J54" s="3"/>
    </row>
    <row r="55" spans="1:10" ht="18.75">
      <c r="A55" s="275">
        <v>4</v>
      </c>
      <c r="B55" s="32" t="s">
        <v>100</v>
      </c>
      <c r="C55" s="56">
        <v>1</v>
      </c>
      <c r="D55" s="71" t="s">
        <v>86</v>
      </c>
      <c r="E55" s="63"/>
      <c r="F55" s="28"/>
      <c r="G55" s="63">
        <v>0</v>
      </c>
      <c r="H55" s="29">
        <f t="shared" si="6"/>
        <v>0</v>
      </c>
      <c r="I55" s="30">
        <f>+F55+H55</f>
        <v>0</v>
      </c>
      <c r="J55" s="264"/>
    </row>
    <row r="56" spans="1:10" ht="18.75">
      <c r="A56" s="278">
        <v>5</v>
      </c>
      <c r="B56" s="32" t="s">
        <v>101</v>
      </c>
      <c r="C56" s="56">
        <v>1</v>
      </c>
      <c r="D56" s="71" t="s">
        <v>86</v>
      </c>
      <c r="E56" s="63"/>
      <c r="F56" s="28"/>
      <c r="G56" s="63">
        <v>0</v>
      </c>
      <c r="H56" s="29">
        <f t="shared" si="6"/>
        <v>0</v>
      </c>
      <c r="I56" s="30">
        <f>+F56+H56</f>
        <v>0</v>
      </c>
      <c r="J56" s="266"/>
    </row>
    <row r="57" spans="1:10" ht="19.5" thickBot="1">
      <c r="A57" s="285"/>
      <c r="B57" s="286" t="s">
        <v>106</v>
      </c>
      <c r="C57" s="287"/>
      <c r="D57" s="280"/>
      <c r="E57" s="279"/>
      <c r="F57" s="279"/>
      <c r="G57" s="279"/>
      <c r="H57" s="279"/>
      <c r="I57" s="81">
        <f>I41+I45+I54+I55+I56</f>
        <v>0</v>
      </c>
      <c r="J57" s="288"/>
    </row>
  </sheetData>
  <mergeCells count="10">
    <mergeCell ref="A1:J1"/>
    <mergeCell ref="G4:H4"/>
    <mergeCell ref="G7:J7"/>
    <mergeCell ref="A8:A9"/>
    <mergeCell ref="B8:B9"/>
    <mergeCell ref="C8:C9"/>
    <mergeCell ref="D8:D9"/>
    <mergeCell ref="E8:F8"/>
    <mergeCell ref="G8:H8"/>
    <mergeCell ref="J8:J9"/>
  </mergeCells>
  <pageMargins left="0.70866141732283472" right="0.70866141732283472" top="0.74803149606299213" bottom="0.74803149606299213" header="0.31496062992125984" footer="0.31496062992125984"/>
  <pageSetup paperSize="9" scale="85" firstPageNumber="2" orientation="landscape" useFirstPageNumber="1" r:id="rId1"/>
  <headerFooter>
    <oddHeader>&amp;Rแบบ ปร.4 แผ่นที่ &amp;P/3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ปร.6</vt:lpstr>
      <vt:lpstr>ปร.5(ก)</vt:lpstr>
      <vt:lpstr>รวม</vt:lpstr>
      <vt:lpstr>งานปรับปรุง (ก,ข)</vt:lpstr>
      <vt:lpstr>'ปร.5(ก)'!Print_Area</vt:lpstr>
      <vt:lpstr>ปร.6!Print_Area</vt:lpstr>
      <vt:lpstr>รวม!Print_Area</vt:lpstr>
      <vt:lpstr>'งานปรับปรุง (ก,ข)'!Print_Titles</vt:lpstr>
      <vt:lpstr>รวม!Print_Titles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IT-BAAC</cp:lastModifiedBy>
  <cp:lastPrinted>2023-10-10T07:57:13Z</cp:lastPrinted>
  <dcterms:created xsi:type="dcterms:W3CDTF">2013-06-26T03:49:06Z</dcterms:created>
  <dcterms:modified xsi:type="dcterms:W3CDTF">2023-12-19T02:13:43Z</dcterms:modified>
</cp:coreProperties>
</file>